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2 - DPGF\Archives\Pour conversion\"/>
    </mc:Choice>
  </mc:AlternateContent>
  <xr:revisionPtr revIDLastSave="0" documentId="13_ncr:1_{62E37CCA-83F1-4B3F-A89A-638E07D838A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LOT'!$B$1:$S$55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3" l="1"/>
  <c r="M4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R52" i="3" l="1"/>
  <c r="R53" i="3" s="1"/>
  <c r="R54" i="3" s="1"/>
  <c r="H52" i="3"/>
  <c r="H53" i="3" s="1"/>
  <c r="H54" i="3" s="1"/>
  <c r="M52" i="3"/>
  <c r="M53" i="3" s="1"/>
  <c r="M54" i="3" s="1"/>
  <c r="I52" i="3"/>
  <c r="I53" i="3" s="1"/>
  <c r="N52" i="3"/>
  <c r="I54" i="3" l="1"/>
  <c r="F23" i="5"/>
  <c r="F26" i="5" s="1"/>
  <c r="N53" i="3"/>
  <c r="N54" i="3" s="1"/>
  <c r="F28" i="5" l="1"/>
  <c r="F31" i="5" s="1"/>
  <c r="C53" i="3" l="1"/>
</calcChain>
</file>

<file path=xl/sharedStrings.xml><?xml version="1.0" encoding="utf-8"?>
<sst xmlns="http://schemas.openxmlformats.org/spreadsheetml/2006/main" count="291" uniqueCount="209">
  <si>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</si>
  <si>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</si>
  <si>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</si>
  <si>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</si>
  <si>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</si>
  <si>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</si>
  <si>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</si>
  <si>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</si>
  <si>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</si>
  <si>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</si>
  <si>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</si>
  <si>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</si>
  <si>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</si>
  <si>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</si>
  <si>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</si>
  <si>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</si>
  <si>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</si>
  <si>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</si>
  <si>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</si>
  <si>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</si>
  <si>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</si>
  <si>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</si>
  <si>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</si>
  <si>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</si>
  <si>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</si>
  <si>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</si>
  <si>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</si>
  <si>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</si>
  <si>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</si>
  <si>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</si>
  <si>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</si>
  <si>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</si>
  <si>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</si>
  <si>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</si>
  <si>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</si>
  <si>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</si>
  <si>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</si>
  <si>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</si>
  <si>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</si>
  <si>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</si>
  <si>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</si>
  <si>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</si>
  <si>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</si>
  <si>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</si>
  <si>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</si>
  <si>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</si>
  <si>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</si>
  <si>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</si>
  <si>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</si>
  <si>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</si>
  <si>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</si>
  <si>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</si>
  <si>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</si>
  <si>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</si>
  <si>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</si>
  <si>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</si>
  <si>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</si>
  <si>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</si>
  <si>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</si>
  <si>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</si>
  <si>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</si>
  <si>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</si>
  <si>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</si>
  <si>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</si>
  <si>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</si>
  <si>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</si>
  <si>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</si>
  <si>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</si>
  <si>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</si>
  <si>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</si>
  <si>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</si>
  <si>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</si>
  <si>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</si>
  <si>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</si>
  <si>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</si>
  <si>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</si>
  <si>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</si>
  <si>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</si>
  <si>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</si>
  <si>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</si>
  <si>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</si>
  <si>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</si>
  <si>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</si>
  <si>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</si>
  <si>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</si>
  <si>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</si>
  <si>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</si>
  <si>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</si>
  <si>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</si>
  <si>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</si>
  <si>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</si>
  <si>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</si>
  <si>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</si>
  <si>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</si>
  <si>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</si>
  <si>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</si>
  <si>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</si>
  <si>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</si>
  <si>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</si>
  <si>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</si>
  <si>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</si>
  <si>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</si>
  <si>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</si>
  <si>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</si>
  <si>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</si>
  <si>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</si>
  <si>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</si>
  <si>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</si>
  <si>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</si>
  <si>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</si>
  <si>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</si>
  <si>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3.1</t>
  </si>
  <si>
    <t>GENERALITES</t>
  </si>
  <si>
    <t>3.2</t>
  </si>
  <si>
    <t>3.3</t>
  </si>
  <si>
    <t>ens</t>
  </si>
  <si>
    <t>m²</t>
  </si>
  <si>
    <t>B. ROYE</t>
  </si>
  <si>
    <t xml:space="preserve"> -</t>
  </si>
  <si>
    <t>01</t>
  </si>
  <si>
    <t>u</t>
  </si>
  <si>
    <t>DESCRIPTION DES OUVRAGES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</si>
  <si>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</si>
  <si>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</si>
  <si>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</si>
  <si>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</si>
  <si>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</si>
  <si>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</si>
  <si>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</si>
  <si>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</si>
  <si>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</si>
  <si>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</si>
  <si>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</si>
  <si>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DPGF_LOT N°3_COUVERTURE ETANCHEITE</t>
  </si>
  <si>
    <t>LOT 3 COUVERTURE ETANCHEITE</t>
  </si>
  <si>
    <t>Montant HT du Lot N°3_COUVERTURE ETANCHEITE</t>
  </si>
  <si>
    <t>LOT 3 : COUVERTURE ETANCHEITE</t>
  </si>
  <si>
    <t>DESCRIPTION DES OUVRAGES DE COUVERTURE</t>
  </si>
  <si>
    <t>3.2.1</t>
  </si>
  <si>
    <t>COUVERTURE ASPECT ZINC A JOINTS DEBOUT</t>
  </si>
  <si>
    <t>3.2.2</t>
  </si>
  <si>
    <t>GOUTTIERE NANTAISE</t>
  </si>
  <si>
    <t>3.2.3</t>
  </si>
  <si>
    <t>GOUTTIERE CARREE</t>
  </si>
  <si>
    <t>3.2.4</t>
  </si>
  <si>
    <t>TUYAUX DE DESCENTES EP EN ZINC</t>
  </si>
  <si>
    <t>DESCRIPTION DES OUVRAGES D’ETANCHEITE</t>
  </si>
  <si>
    <t>3.3.1</t>
  </si>
  <si>
    <t>COMPLEXTE D’ETANCHEITE POUR TERRASSE INACCESSIBLE SOUS GRAVILLONS</t>
  </si>
  <si>
    <t>3.3.2</t>
  </si>
  <si>
    <t>COMPLEXTE D’ETANCHEITE POUR TERRASSE ACCESSIBLE DALLES SUR PLOTS</t>
  </si>
  <si>
    <t>3.3.3</t>
  </si>
  <si>
    <t>OUVRAGES DIVERS</t>
  </si>
  <si>
    <t>3.3.4</t>
  </si>
  <si>
    <t>LANTERNEAUX</t>
  </si>
  <si>
    <t>3.2.1.1</t>
  </si>
  <si>
    <t>Volige et couverture aspect zinc à joint debout</t>
  </si>
  <si>
    <t>3.2.1.2</t>
  </si>
  <si>
    <t>3.2.1.3</t>
  </si>
  <si>
    <t>Pare-vapeur et isolant thermique</t>
  </si>
  <si>
    <t>Etanchéité bicouche</t>
  </si>
  <si>
    <t>Relevés d'étanchéité</t>
  </si>
  <si>
    <t>ml</t>
  </si>
  <si>
    <t>Etanchéité monocouche</t>
  </si>
  <si>
    <t>Plots</t>
  </si>
  <si>
    <t>Protection : Dallettes béton</t>
  </si>
  <si>
    <t>Protection : Gravillons</t>
  </si>
  <si>
    <t>Protection : Dallettes bois</t>
  </si>
  <si>
    <t>3.3.3.1</t>
  </si>
  <si>
    <t>3.3.3.2</t>
  </si>
  <si>
    <t>Couvertines</t>
  </si>
  <si>
    <t>3.3.3.3</t>
  </si>
  <si>
    <t>Emergences</t>
  </si>
  <si>
    <t>3.3.3.3.1</t>
  </si>
  <si>
    <t>Ventilation</t>
  </si>
  <si>
    <t>3.3.3.3.2</t>
  </si>
  <si>
    <t>Traitement des passages de gaines et sorties en toiture</t>
  </si>
  <si>
    <t>Crosses</t>
  </si>
  <si>
    <t>Fourreaux</t>
  </si>
  <si>
    <t>Pose des costières</t>
  </si>
  <si>
    <t>Evacuations pluviales</t>
  </si>
  <si>
    <t>Complexe d'étanchéité comprenant :</t>
  </si>
  <si>
    <t xml:space="preserve">Entrées d'eaux </t>
  </si>
  <si>
    <t>Trop-pleins</t>
  </si>
  <si>
    <t>3.3.4.1</t>
  </si>
  <si>
    <t>Lanterneaux de désenfumage</t>
  </si>
  <si>
    <t>3.2.5</t>
  </si>
  <si>
    <t>Création DCE</t>
  </si>
  <si>
    <t>DCE</t>
  </si>
  <si>
    <t>3.2.1.4</t>
  </si>
  <si>
    <t>Habillage des sous-faces aspect joint debout</t>
  </si>
  <si>
    <t>Raccords, relevés sur émergents et chapeaux de ventilation</t>
  </si>
  <si>
    <t>Prorata (1,85% du montant)</t>
  </si>
  <si>
    <t>-</t>
  </si>
  <si>
    <t>3.2.5.1</t>
  </si>
  <si>
    <t>3.2.5.2</t>
  </si>
  <si>
    <t>3.2.5.3</t>
  </si>
  <si>
    <t>3.2.5.4</t>
  </si>
  <si>
    <t>DEP 80</t>
  </si>
  <si>
    <t>DEP 100</t>
  </si>
  <si>
    <t>DEP 110</t>
  </si>
  <si>
    <t>DEP 130</t>
  </si>
  <si>
    <t>NAISSANCES EN ZINC POUR DESCENTES D'EAUX PLUVIALES</t>
  </si>
  <si>
    <t>Arêtiers / noues</t>
  </si>
  <si>
    <t>3.3.3.2.1</t>
  </si>
  <si>
    <t>3.3.3.2.2</t>
  </si>
  <si>
    <t>3.3.3.2.3</t>
  </si>
  <si>
    <t>3.3.3.2.4</t>
  </si>
  <si>
    <t>3.3.3.2.5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</si>
</sst>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6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i/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/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17" fillId="0" borderId="0" xfId="0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4" xfId="0" applyBorder="1" applyAlignment="1" applyProtection="1">
      <alignment horizontal="left" vertical="top"/>
      <protection locked="0"/>
    </xf>
    <xf numFmtId="0" fontId="1" fillId="0" borderId="5" xfId="1" applyBorder="1">
      <alignment horizontal="left" vertical="top" wrapText="1"/>
    </xf>
    <xf numFmtId="0" fontId="10" fillId="0" borderId="7" xfId="27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18" fillId="2" borderId="0" xfId="0" applyNumberFormat="1" applyFont="1" applyFill="1" applyAlignment="1">
      <alignment horizontal="left" vertical="top" wrapText="1"/>
    </xf>
    <xf numFmtId="0" fontId="23" fillId="0" borderId="0" xfId="0" applyFont="1"/>
    <xf numFmtId="0" fontId="20" fillId="0" borderId="0" xfId="0" applyFont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4" fontId="21" fillId="3" borderId="19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 applyProtection="1">
      <alignment horizontal="center" vertical="top" wrapText="1"/>
      <protection locked="0"/>
    </xf>
    <xf numFmtId="4" fontId="0" fillId="0" borderId="1" xfId="0" applyNumberFormat="1" applyBorder="1" applyAlignment="1">
      <alignment horizontal="left" vertical="top" wrapText="1"/>
    </xf>
    <xf numFmtId="4" fontId="0" fillId="0" borderId="0" xfId="0" applyNumberFormat="1"/>
    <xf numFmtId="4" fontId="17" fillId="0" borderId="0" xfId="0" applyNumberFormat="1" applyFont="1" applyAlignment="1">
      <alignment horizontal="right" vertical="top" wrapText="1"/>
    </xf>
    <xf numFmtId="4" fontId="0" fillId="0" borderId="4" xfId="0" applyNumberFormat="1" applyBorder="1" applyAlignment="1" applyProtection="1">
      <alignment horizontal="left" vertical="top"/>
      <protection locked="0"/>
    </xf>
    <xf numFmtId="4" fontId="21" fillId="3" borderId="8" xfId="0" applyNumberFormat="1" applyFont="1" applyFill="1" applyBorder="1" applyAlignment="1">
      <alignment horizontal="center" vertical="center" wrapText="1"/>
    </xf>
    <xf numFmtId="4" fontId="0" fillId="0" borderId="6" xfId="0" applyNumberFormat="1" applyBorder="1" applyAlignment="1" applyProtection="1">
      <alignment horizontal="center" vertical="top" wrapText="1"/>
      <protection locked="0"/>
    </xf>
    <xf numFmtId="4" fontId="22" fillId="3" borderId="16" xfId="0" applyNumberFormat="1" applyFont="1" applyFill="1" applyBorder="1" applyAlignment="1">
      <alignment horizontal="left" vertical="center" wrapText="1"/>
    </xf>
    <xf numFmtId="4" fontId="22" fillId="3" borderId="2" xfId="0" applyNumberFormat="1" applyFont="1" applyFill="1" applyBorder="1" applyAlignment="1">
      <alignment horizontal="left" vertical="center" wrapText="1"/>
    </xf>
    <xf numFmtId="4" fontId="0" fillId="0" borderId="2" xfId="0" applyNumberFormat="1" applyBorder="1" applyAlignment="1">
      <alignment horizontal="left" vertical="top" wrapText="1"/>
    </xf>
    <xf numFmtId="165" fontId="21" fillId="3" borderId="19" xfId="0" applyNumberFormat="1" applyFont="1" applyFill="1" applyBorder="1" applyAlignment="1">
      <alignment horizontal="center" vertical="center" wrapText="1"/>
    </xf>
    <xf numFmtId="165" fontId="0" fillId="0" borderId="4" xfId="0" applyNumberFormat="1" applyBorder="1" applyAlignment="1" applyProtection="1">
      <alignment horizontal="center" vertical="top" wrapText="1"/>
      <protection locked="0"/>
    </xf>
    <xf numFmtId="165" fontId="0" fillId="0" borderId="3" xfId="0" applyNumberFormat="1" applyBorder="1" applyAlignment="1" applyProtection="1">
      <alignment horizontal="right" vertical="top" wrapText="1"/>
      <protection locked="0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7" fillId="0" borderId="0" xfId="0" applyNumberFormat="1" applyFont="1" applyAlignment="1">
      <alignment horizontal="right" vertical="top" wrapText="1"/>
    </xf>
    <xf numFmtId="165" fontId="21" fillId="3" borderId="9" xfId="0" applyNumberFormat="1" applyFont="1" applyFill="1" applyBorder="1" applyAlignment="1">
      <alignment horizontal="center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17" fillId="0" borderId="0" xfId="0" applyFont="1" applyFill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60" fillId="0" borderId="28" xfId="27" applyFont="1" applyBorder="1" applyAlignment="1">
      <alignment horizontal="left" vertical="center" wrapText="1"/>
    </xf>
    <xf numFmtId="0" fontId="60" fillId="0" borderId="7" xfId="27" applyFont="1" applyBorder="1" applyAlignment="1">
      <alignment horizontal="left" vertical="center" wrapText="1"/>
    </xf>
    <xf numFmtId="0" fontId="1" fillId="0" borderId="26" xfId="1" applyBorder="1">
      <alignment horizontal="left" vertical="top" wrapText="1"/>
    </xf>
    <xf numFmtId="0" fontId="10" fillId="0" borderId="33" xfId="27" applyBorder="1">
      <alignment horizontal="left" vertical="top" wrapText="1"/>
    </xf>
    <xf numFmtId="0" fontId="62" fillId="0" borderId="28" xfId="27" applyFont="1" applyBorder="1" applyAlignment="1">
      <alignment horizontal="left" vertical="center" wrapText="1" indent="1"/>
    </xf>
    <xf numFmtId="0" fontId="62" fillId="0" borderId="7" xfId="27" applyFont="1" applyBorder="1" applyAlignment="1">
      <alignment horizontal="left" vertical="center" wrapText="1" indent="1"/>
    </xf>
    <xf numFmtId="0" fontId="60" fillId="0" borderId="28" xfId="27" applyFont="1" applyBorder="1" applyAlignment="1">
      <alignment horizontal="left" vertical="center" wrapText="1" indent="1"/>
    </xf>
    <xf numFmtId="0" fontId="60" fillId="0" borderId="7" xfId="27" applyFont="1" applyBorder="1" applyAlignment="1">
      <alignment horizontal="left" vertical="center" wrapText="1" indent="1"/>
    </xf>
    <xf numFmtId="0" fontId="58" fillId="0" borderId="28" xfId="27" applyFont="1" applyBorder="1" applyAlignment="1">
      <alignment horizontal="left" vertical="center" wrapText="1" indent="2"/>
    </xf>
    <xf numFmtId="0" fontId="58" fillId="0" borderId="7" xfId="27" applyFont="1" applyBorder="1" applyAlignment="1">
      <alignment horizontal="left" vertical="center" wrapText="1" indent="2"/>
    </xf>
    <xf numFmtId="0" fontId="62" fillId="0" borderId="7" xfId="27" applyFont="1" applyBorder="1" applyAlignment="1">
      <alignment horizontal="left" vertical="center" wrapText="1" indent="2"/>
    </xf>
    <xf numFmtId="0" fontId="58" fillId="0" borderId="7" xfId="27" applyFont="1" applyBorder="1" applyAlignment="1">
      <alignment horizontal="left" vertical="center" wrapText="1" indent="3"/>
    </xf>
    <xf numFmtId="0" fontId="62" fillId="0" borderId="28" xfId="27" applyFont="1" applyBorder="1" applyAlignment="1">
      <alignment horizontal="left" vertical="center" wrapText="1" indent="2"/>
    </xf>
    <xf numFmtId="0" fontId="0" fillId="0" borderId="4" xfId="0" applyBorder="1" applyAlignment="1" applyProtection="1">
      <alignment horizontal="center" vertical="center"/>
      <protection locked="0"/>
    </xf>
    <xf numFmtId="0" fontId="31" fillId="0" borderId="0" xfId="45" applyFont="1" applyAlignment="1">
      <alignment horizontal="right" vertical="center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6" xfId="0" applyNumberFormat="1" applyBorder="1" applyAlignment="1" applyProtection="1">
      <alignment horizontal="center" vertical="center" wrapText="1"/>
      <protection locked="0"/>
    </xf>
    <xf numFmtId="4" fontId="0" fillId="0" borderId="6" xfId="0" applyNumberFormat="1" applyFill="1" applyBorder="1" applyAlignment="1" applyProtection="1">
      <alignment horizontal="center" vertical="center" wrapText="1"/>
      <protection locked="0"/>
    </xf>
    <xf numFmtId="4" fontId="0" fillId="0" borderId="4" xfId="0" applyNumberFormat="1" applyFill="1" applyBorder="1" applyAlignment="1" applyProtection="1">
      <alignment horizontal="center" vertical="center" wrapText="1"/>
      <protection locked="0"/>
    </xf>
    <xf numFmtId="4" fontId="0" fillId="0" borderId="4" xfId="0" applyNumberFormat="1" applyBorder="1" applyAlignment="1" applyProtection="1">
      <alignment horizontal="left" vertical="center"/>
      <protection locked="0"/>
    </xf>
    <xf numFmtId="165" fontId="0" fillId="0" borderId="4" xfId="0" applyNumberFormat="1" applyBorder="1" applyAlignment="1" applyProtection="1">
      <alignment horizontal="left" vertical="center" wrapText="1"/>
      <protection locked="0"/>
    </xf>
    <xf numFmtId="165" fontId="0" fillId="0" borderId="3" xfId="0" applyNumberFormat="1" applyBorder="1" applyAlignment="1" applyProtection="1">
      <alignment horizontal="left" vertical="center" wrapText="1"/>
      <protection locked="0"/>
    </xf>
    <xf numFmtId="0" fontId="36" fillId="4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1" fillId="0" borderId="23" xfId="45" applyFont="1" applyBorder="1" applyAlignment="1">
      <alignment horizontal="center" vertical="center" wrapText="1"/>
    </xf>
    <xf numFmtId="0" fontId="61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0" fillId="0" borderId="28" xfId="27" applyFont="1" applyBorder="1" applyAlignment="1">
      <alignment horizontal="left" vertical="center" wrapText="1"/>
    </xf>
    <xf numFmtId="0" fontId="60" fillId="0" borderId="7" xfId="27" applyFont="1" applyBorder="1" applyAlignment="1">
      <alignment horizontal="left" vertical="center" wrapText="1"/>
    </xf>
    <xf numFmtId="0" fontId="59" fillId="0" borderId="20" xfId="1" applyFont="1" applyBorder="1">
      <alignment horizontal="left" vertical="top" wrapText="1"/>
    </xf>
    <xf numFmtId="0" fontId="59" fillId="0" borderId="22" xfId="1" applyFont="1" applyBorder="1">
      <alignment horizontal="left" vertical="top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5635ED9C-D663-4CC7-A7D8-5F9426EB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9F7577E-01DB-4BF4-8609-DC7FD371E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784A1FF3-DC6E-4642-87D7-62156E986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5332-E11D-45AD-B0B2-2AE13F58376B}">
  <sheetPr codeName="Feuil1">
    <pageSetUpPr fitToPage="1"/>
  </sheetPr>
  <dimension ref="A1:L90"/>
  <sheetViews>
    <sheetView showGridLines="0" tabSelected="1" zoomScaleNormal="100" zoomScaleSheetLayoutView="115" workbookViewId="0">
      <selection activeCell="N12" sqref="N12"/>
    </sheetView>
  </sheetViews>
  <sheetFormatPr baseColWidth="10" defaultRowHeight="14.25" x14ac:dyDescent="0.2"/>
  <cols>
    <col min="1" max="1" width="3.7109375" style="56" customWidth="1"/>
    <col min="2" max="2" width="5.42578125" style="56" customWidth="1"/>
    <col min="3" max="6" width="13.140625" style="56" customWidth="1"/>
    <col min="7" max="7" width="2.85546875" style="56" customWidth="1"/>
    <col min="8" max="9" width="13.140625" style="56" customWidth="1"/>
    <col min="10" max="11" width="17" style="56" customWidth="1"/>
    <col min="12" max="12" width="3.7109375" style="56" customWidth="1"/>
    <col min="13" max="256" width="11.42578125" style="56"/>
    <col min="257" max="257" width="3.7109375" style="56" customWidth="1"/>
    <col min="258" max="258" width="5.42578125" style="56" customWidth="1"/>
    <col min="259" max="262" width="13.140625" style="56" customWidth="1"/>
    <col min="263" max="263" width="2.85546875" style="56" customWidth="1"/>
    <col min="264" max="267" width="13.140625" style="56" customWidth="1"/>
    <col min="268" max="268" width="3.7109375" style="56" customWidth="1"/>
    <col min="269" max="512" width="11.42578125" style="56"/>
    <col min="513" max="513" width="3.7109375" style="56" customWidth="1"/>
    <col min="514" max="514" width="5.42578125" style="56" customWidth="1"/>
    <col min="515" max="518" width="13.140625" style="56" customWidth="1"/>
    <col min="519" max="519" width="2.85546875" style="56" customWidth="1"/>
    <col min="520" max="523" width="13.140625" style="56" customWidth="1"/>
    <col min="524" max="524" width="3.7109375" style="56" customWidth="1"/>
    <col min="525" max="768" width="11.42578125" style="56"/>
    <col min="769" max="769" width="3.7109375" style="56" customWidth="1"/>
    <col min="770" max="770" width="5.42578125" style="56" customWidth="1"/>
    <col min="771" max="774" width="13.140625" style="56" customWidth="1"/>
    <col min="775" max="775" width="2.85546875" style="56" customWidth="1"/>
    <col min="776" max="779" width="13.140625" style="56" customWidth="1"/>
    <col min="780" max="780" width="3.7109375" style="56" customWidth="1"/>
    <col min="781" max="1024" width="11.42578125" style="56"/>
    <col min="1025" max="1025" width="3.7109375" style="56" customWidth="1"/>
    <col min="1026" max="1026" width="5.42578125" style="56" customWidth="1"/>
    <col min="1027" max="1030" width="13.140625" style="56" customWidth="1"/>
    <col min="1031" max="1031" width="2.85546875" style="56" customWidth="1"/>
    <col min="1032" max="1035" width="13.140625" style="56" customWidth="1"/>
    <col min="1036" max="1036" width="3.7109375" style="56" customWidth="1"/>
    <col min="1037" max="1280" width="11.42578125" style="56"/>
    <col min="1281" max="1281" width="3.7109375" style="56" customWidth="1"/>
    <col min="1282" max="1282" width="5.42578125" style="56" customWidth="1"/>
    <col min="1283" max="1286" width="13.140625" style="56" customWidth="1"/>
    <col min="1287" max="1287" width="2.85546875" style="56" customWidth="1"/>
    <col min="1288" max="1291" width="13.140625" style="56" customWidth="1"/>
    <col min="1292" max="1292" width="3.7109375" style="56" customWidth="1"/>
    <col min="1293" max="1536" width="11.42578125" style="56"/>
    <col min="1537" max="1537" width="3.7109375" style="56" customWidth="1"/>
    <col min="1538" max="1538" width="5.42578125" style="56" customWidth="1"/>
    <col min="1539" max="1542" width="13.140625" style="56" customWidth="1"/>
    <col min="1543" max="1543" width="2.85546875" style="56" customWidth="1"/>
    <col min="1544" max="1547" width="13.140625" style="56" customWidth="1"/>
    <col min="1548" max="1548" width="3.7109375" style="56" customWidth="1"/>
    <col min="1549" max="1792" width="11.42578125" style="56"/>
    <col min="1793" max="1793" width="3.7109375" style="56" customWidth="1"/>
    <col min="1794" max="1794" width="5.42578125" style="56" customWidth="1"/>
    <col min="1795" max="1798" width="13.140625" style="56" customWidth="1"/>
    <col min="1799" max="1799" width="2.85546875" style="56" customWidth="1"/>
    <col min="1800" max="1803" width="13.140625" style="56" customWidth="1"/>
    <col min="1804" max="1804" width="3.7109375" style="56" customWidth="1"/>
    <col min="1805" max="2048" width="11.42578125" style="56"/>
    <col min="2049" max="2049" width="3.7109375" style="56" customWidth="1"/>
    <col min="2050" max="2050" width="5.42578125" style="56" customWidth="1"/>
    <col min="2051" max="2054" width="13.140625" style="56" customWidth="1"/>
    <col min="2055" max="2055" width="2.85546875" style="56" customWidth="1"/>
    <col min="2056" max="2059" width="13.140625" style="56" customWidth="1"/>
    <col min="2060" max="2060" width="3.7109375" style="56" customWidth="1"/>
    <col min="2061" max="2304" width="11.42578125" style="56"/>
    <col min="2305" max="2305" width="3.7109375" style="56" customWidth="1"/>
    <col min="2306" max="2306" width="5.42578125" style="56" customWidth="1"/>
    <col min="2307" max="2310" width="13.140625" style="56" customWidth="1"/>
    <col min="2311" max="2311" width="2.85546875" style="56" customWidth="1"/>
    <col min="2312" max="2315" width="13.140625" style="56" customWidth="1"/>
    <col min="2316" max="2316" width="3.7109375" style="56" customWidth="1"/>
    <col min="2317" max="2560" width="11.42578125" style="56"/>
    <col min="2561" max="2561" width="3.7109375" style="56" customWidth="1"/>
    <col min="2562" max="2562" width="5.42578125" style="56" customWidth="1"/>
    <col min="2563" max="2566" width="13.140625" style="56" customWidth="1"/>
    <col min="2567" max="2567" width="2.85546875" style="56" customWidth="1"/>
    <col min="2568" max="2571" width="13.140625" style="56" customWidth="1"/>
    <col min="2572" max="2572" width="3.7109375" style="56" customWidth="1"/>
    <col min="2573" max="2816" width="11.42578125" style="56"/>
    <col min="2817" max="2817" width="3.7109375" style="56" customWidth="1"/>
    <col min="2818" max="2818" width="5.42578125" style="56" customWidth="1"/>
    <col min="2819" max="2822" width="13.140625" style="56" customWidth="1"/>
    <col min="2823" max="2823" width="2.85546875" style="56" customWidth="1"/>
    <col min="2824" max="2827" width="13.140625" style="56" customWidth="1"/>
    <col min="2828" max="2828" width="3.7109375" style="56" customWidth="1"/>
    <col min="2829" max="3072" width="11.42578125" style="56"/>
    <col min="3073" max="3073" width="3.7109375" style="56" customWidth="1"/>
    <col min="3074" max="3074" width="5.42578125" style="56" customWidth="1"/>
    <col min="3075" max="3078" width="13.140625" style="56" customWidth="1"/>
    <col min="3079" max="3079" width="2.85546875" style="56" customWidth="1"/>
    <col min="3080" max="3083" width="13.140625" style="56" customWidth="1"/>
    <col min="3084" max="3084" width="3.7109375" style="56" customWidth="1"/>
    <col min="3085" max="3328" width="11.42578125" style="56"/>
    <col min="3329" max="3329" width="3.7109375" style="56" customWidth="1"/>
    <col min="3330" max="3330" width="5.42578125" style="56" customWidth="1"/>
    <col min="3331" max="3334" width="13.140625" style="56" customWidth="1"/>
    <col min="3335" max="3335" width="2.85546875" style="56" customWidth="1"/>
    <col min="3336" max="3339" width="13.140625" style="56" customWidth="1"/>
    <col min="3340" max="3340" width="3.7109375" style="56" customWidth="1"/>
    <col min="3341" max="3584" width="11.42578125" style="56"/>
    <col min="3585" max="3585" width="3.7109375" style="56" customWidth="1"/>
    <col min="3586" max="3586" width="5.42578125" style="56" customWidth="1"/>
    <col min="3587" max="3590" width="13.140625" style="56" customWidth="1"/>
    <col min="3591" max="3591" width="2.85546875" style="56" customWidth="1"/>
    <col min="3592" max="3595" width="13.140625" style="56" customWidth="1"/>
    <col min="3596" max="3596" width="3.7109375" style="56" customWidth="1"/>
    <col min="3597" max="3840" width="11.42578125" style="56"/>
    <col min="3841" max="3841" width="3.7109375" style="56" customWidth="1"/>
    <col min="3842" max="3842" width="5.42578125" style="56" customWidth="1"/>
    <col min="3843" max="3846" width="13.140625" style="56" customWidth="1"/>
    <col min="3847" max="3847" width="2.85546875" style="56" customWidth="1"/>
    <col min="3848" max="3851" width="13.140625" style="56" customWidth="1"/>
    <col min="3852" max="3852" width="3.7109375" style="56" customWidth="1"/>
    <col min="3853" max="4096" width="11.42578125" style="56"/>
    <col min="4097" max="4097" width="3.7109375" style="56" customWidth="1"/>
    <col min="4098" max="4098" width="5.42578125" style="56" customWidth="1"/>
    <col min="4099" max="4102" width="13.140625" style="56" customWidth="1"/>
    <col min="4103" max="4103" width="2.85546875" style="56" customWidth="1"/>
    <col min="4104" max="4107" width="13.140625" style="56" customWidth="1"/>
    <col min="4108" max="4108" width="3.7109375" style="56" customWidth="1"/>
    <col min="4109" max="4352" width="11.42578125" style="56"/>
    <col min="4353" max="4353" width="3.7109375" style="56" customWidth="1"/>
    <col min="4354" max="4354" width="5.42578125" style="56" customWidth="1"/>
    <col min="4355" max="4358" width="13.140625" style="56" customWidth="1"/>
    <col min="4359" max="4359" width="2.85546875" style="56" customWidth="1"/>
    <col min="4360" max="4363" width="13.140625" style="56" customWidth="1"/>
    <col min="4364" max="4364" width="3.7109375" style="56" customWidth="1"/>
    <col min="4365" max="4608" width="11.42578125" style="56"/>
    <col min="4609" max="4609" width="3.7109375" style="56" customWidth="1"/>
    <col min="4610" max="4610" width="5.42578125" style="56" customWidth="1"/>
    <col min="4611" max="4614" width="13.140625" style="56" customWidth="1"/>
    <col min="4615" max="4615" width="2.85546875" style="56" customWidth="1"/>
    <col min="4616" max="4619" width="13.140625" style="56" customWidth="1"/>
    <col min="4620" max="4620" width="3.7109375" style="56" customWidth="1"/>
    <col min="4621" max="4864" width="11.42578125" style="56"/>
    <col min="4865" max="4865" width="3.7109375" style="56" customWidth="1"/>
    <col min="4866" max="4866" width="5.42578125" style="56" customWidth="1"/>
    <col min="4867" max="4870" width="13.140625" style="56" customWidth="1"/>
    <col min="4871" max="4871" width="2.85546875" style="56" customWidth="1"/>
    <col min="4872" max="4875" width="13.140625" style="56" customWidth="1"/>
    <col min="4876" max="4876" width="3.7109375" style="56" customWidth="1"/>
    <col min="4877" max="5120" width="11.42578125" style="56"/>
    <col min="5121" max="5121" width="3.7109375" style="56" customWidth="1"/>
    <col min="5122" max="5122" width="5.42578125" style="56" customWidth="1"/>
    <col min="5123" max="5126" width="13.140625" style="56" customWidth="1"/>
    <col min="5127" max="5127" width="2.85546875" style="56" customWidth="1"/>
    <col min="5128" max="5131" width="13.140625" style="56" customWidth="1"/>
    <col min="5132" max="5132" width="3.7109375" style="56" customWidth="1"/>
    <col min="5133" max="5376" width="11.42578125" style="56"/>
    <col min="5377" max="5377" width="3.7109375" style="56" customWidth="1"/>
    <col min="5378" max="5378" width="5.42578125" style="56" customWidth="1"/>
    <col min="5379" max="5382" width="13.140625" style="56" customWidth="1"/>
    <col min="5383" max="5383" width="2.85546875" style="56" customWidth="1"/>
    <col min="5384" max="5387" width="13.140625" style="56" customWidth="1"/>
    <col min="5388" max="5388" width="3.7109375" style="56" customWidth="1"/>
    <col min="5389" max="5632" width="11.42578125" style="56"/>
    <col min="5633" max="5633" width="3.7109375" style="56" customWidth="1"/>
    <col min="5634" max="5634" width="5.42578125" style="56" customWidth="1"/>
    <col min="5635" max="5638" width="13.140625" style="56" customWidth="1"/>
    <col min="5639" max="5639" width="2.85546875" style="56" customWidth="1"/>
    <col min="5640" max="5643" width="13.140625" style="56" customWidth="1"/>
    <col min="5644" max="5644" width="3.7109375" style="56" customWidth="1"/>
    <col min="5645" max="5888" width="11.42578125" style="56"/>
    <col min="5889" max="5889" width="3.7109375" style="56" customWidth="1"/>
    <col min="5890" max="5890" width="5.42578125" style="56" customWidth="1"/>
    <col min="5891" max="5894" width="13.140625" style="56" customWidth="1"/>
    <col min="5895" max="5895" width="2.85546875" style="56" customWidth="1"/>
    <col min="5896" max="5899" width="13.140625" style="56" customWidth="1"/>
    <col min="5900" max="5900" width="3.7109375" style="56" customWidth="1"/>
    <col min="5901" max="6144" width="11.42578125" style="56"/>
    <col min="6145" max="6145" width="3.7109375" style="56" customWidth="1"/>
    <col min="6146" max="6146" width="5.42578125" style="56" customWidth="1"/>
    <col min="6147" max="6150" width="13.140625" style="56" customWidth="1"/>
    <col min="6151" max="6151" width="2.85546875" style="56" customWidth="1"/>
    <col min="6152" max="6155" width="13.140625" style="56" customWidth="1"/>
    <col min="6156" max="6156" width="3.7109375" style="56" customWidth="1"/>
    <col min="6157" max="6400" width="11.42578125" style="56"/>
    <col min="6401" max="6401" width="3.7109375" style="56" customWidth="1"/>
    <col min="6402" max="6402" width="5.42578125" style="56" customWidth="1"/>
    <col min="6403" max="6406" width="13.140625" style="56" customWidth="1"/>
    <col min="6407" max="6407" width="2.85546875" style="56" customWidth="1"/>
    <col min="6408" max="6411" width="13.140625" style="56" customWidth="1"/>
    <col min="6412" max="6412" width="3.7109375" style="56" customWidth="1"/>
    <col min="6413" max="6656" width="11.42578125" style="56"/>
    <col min="6657" max="6657" width="3.7109375" style="56" customWidth="1"/>
    <col min="6658" max="6658" width="5.42578125" style="56" customWidth="1"/>
    <col min="6659" max="6662" width="13.140625" style="56" customWidth="1"/>
    <col min="6663" max="6663" width="2.85546875" style="56" customWidth="1"/>
    <col min="6664" max="6667" width="13.140625" style="56" customWidth="1"/>
    <col min="6668" max="6668" width="3.7109375" style="56" customWidth="1"/>
    <col min="6669" max="6912" width="11.42578125" style="56"/>
    <col min="6913" max="6913" width="3.7109375" style="56" customWidth="1"/>
    <col min="6914" max="6914" width="5.42578125" style="56" customWidth="1"/>
    <col min="6915" max="6918" width="13.140625" style="56" customWidth="1"/>
    <col min="6919" max="6919" width="2.85546875" style="56" customWidth="1"/>
    <col min="6920" max="6923" width="13.140625" style="56" customWidth="1"/>
    <col min="6924" max="6924" width="3.7109375" style="56" customWidth="1"/>
    <col min="6925" max="7168" width="11.42578125" style="56"/>
    <col min="7169" max="7169" width="3.7109375" style="56" customWidth="1"/>
    <col min="7170" max="7170" width="5.42578125" style="56" customWidth="1"/>
    <col min="7171" max="7174" width="13.140625" style="56" customWidth="1"/>
    <col min="7175" max="7175" width="2.85546875" style="56" customWidth="1"/>
    <col min="7176" max="7179" width="13.140625" style="56" customWidth="1"/>
    <col min="7180" max="7180" width="3.7109375" style="56" customWidth="1"/>
    <col min="7181" max="7424" width="11.42578125" style="56"/>
    <col min="7425" max="7425" width="3.7109375" style="56" customWidth="1"/>
    <col min="7426" max="7426" width="5.42578125" style="56" customWidth="1"/>
    <col min="7427" max="7430" width="13.140625" style="56" customWidth="1"/>
    <col min="7431" max="7431" width="2.85546875" style="56" customWidth="1"/>
    <col min="7432" max="7435" width="13.140625" style="56" customWidth="1"/>
    <col min="7436" max="7436" width="3.7109375" style="56" customWidth="1"/>
    <col min="7437" max="7680" width="11.42578125" style="56"/>
    <col min="7681" max="7681" width="3.7109375" style="56" customWidth="1"/>
    <col min="7682" max="7682" width="5.42578125" style="56" customWidth="1"/>
    <col min="7683" max="7686" width="13.140625" style="56" customWidth="1"/>
    <col min="7687" max="7687" width="2.85546875" style="56" customWidth="1"/>
    <col min="7688" max="7691" width="13.140625" style="56" customWidth="1"/>
    <col min="7692" max="7692" width="3.7109375" style="56" customWidth="1"/>
    <col min="7693" max="7936" width="11.42578125" style="56"/>
    <col min="7937" max="7937" width="3.7109375" style="56" customWidth="1"/>
    <col min="7938" max="7938" width="5.42578125" style="56" customWidth="1"/>
    <col min="7939" max="7942" width="13.140625" style="56" customWidth="1"/>
    <col min="7943" max="7943" width="2.85546875" style="56" customWidth="1"/>
    <col min="7944" max="7947" width="13.140625" style="56" customWidth="1"/>
    <col min="7948" max="7948" width="3.7109375" style="56" customWidth="1"/>
    <col min="7949" max="8192" width="11.42578125" style="56"/>
    <col min="8193" max="8193" width="3.7109375" style="56" customWidth="1"/>
    <col min="8194" max="8194" width="5.42578125" style="56" customWidth="1"/>
    <col min="8195" max="8198" width="13.140625" style="56" customWidth="1"/>
    <col min="8199" max="8199" width="2.85546875" style="56" customWidth="1"/>
    <col min="8200" max="8203" width="13.140625" style="56" customWidth="1"/>
    <col min="8204" max="8204" width="3.7109375" style="56" customWidth="1"/>
    <col min="8205" max="8448" width="11.42578125" style="56"/>
    <col min="8449" max="8449" width="3.7109375" style="56" customWidth="1"/>
    <col min="8450" max="8450" width="5.42578125" style="56" customWidth="1"/>
    <col min="8451" max="8454" width="13.140625" style="56" customWidth="1"/>
    <col min="8455" max="8455" width="2.85546875" style="56" customWidth="1"/>
    <col min="8456" max="8459" width="13.140625" style="56" customWidth="1"/>
    <col min="8460" max="8460" width="3.7109375" style="56" customWidth="1"/>
    <col min="8461" max="8704" width="11.42578125" style="56"/>
    <col min="8705" max="8705" width="3.7109375" style="56" customWidth="1"/>
    <col min="8706" max="8706" width="5.42578125" style="56" customWidth="1"/>
    <col min="8707" max="8710" width="13.140625" style="56" customWidth="1"/>
    <col min="8711" max="8711" width="2.85546875" style="56" customWidth="1"/>
    <col min="8712" max="8715" width="13.140625" style="56" customWidth="1"/>
    <col min="8716" max="8716" width="3.7109375" style="56" customWidth="1"/>
    <col min="8717" max="8960" width="11.42578125" style="56"/>
    <col min="8961" max="8961" width="3.7109375" style="56" customWidth="1"/>
    <col min="8962" max="8962" width="5.42578125" style="56" customWidth="1"/>
    <col min="8963" max="8966" width="13.140625" style="56" customWidth="1"/>
    <col min="8967" max="8967" width="2.85546875" style="56" customWidth="1"/>
    <col min="8968" max="8971" width="13.140625" style="56" customWidth="1"/>
    <col min="8972" max="8972" width="3.7109375" style="56" customWidth="1"/>
    <col min="8973" max="9216" width="11.42578125" style="56"/>
    <col min="9217" max="9217" width="3.7109375" style="56" customWidth="1"/>
    <col min="9218" max="9218" width="5.42578125" style="56" customWidth="1"/>
    <col min="9219" max="9222" width="13.140625" style="56" customWidth="1"/>
    <col min="9223" max="9223" width="2.85546875" style="56" customWidth="1"/>
    <col min="9224" max="9227" width="13.140625" style="56" customWidth="1"/>
    <col min="9228" max="9228" width="3.7109375" style="56" customWidth="1"/>
    <col min="9229" max="9472" width="11.42578125" style="56"/>
    <col min="9473" max="9473" width="3.7109375" style="56" customWidth="1"/>
    <col min="9474" max="9474" width="5.42578125" style="56" customWidth="1"/>
    <col min="9475" max="9478" width="13.140625" style="56" customWidth="1"/>
    <col min="9479" max="9479" width="2.85546875" style="56" customWidth="1"/>
    <col min="9480" max="9483" width="13.140625" style="56" customWidth="1"/>
    <col min="9484" max="9484" width="3.7109375" style="56" customWidth="1"/>
    <col min="9485" max="9728" width="11.42578125" style="56"/>
    <col min="9729" max="9729" width="3.7109375" style="56" customWidth="1"/>
    <col min="9730" max="9730" width="5.42578125" style="56" customWidth="1"/>
    <col min="9731" max="9734" width="13.140625" style="56" customWidth="1"/>
    <col min="9735" max="9735" width="2.85546875" style="56" customWidth="1"/>
    <col min="9736" max="9739" width="13.140625" style="56" customWidth="1"/>
    <col min="9740" max="9740" width="3.7109375" style="56" customWidth="1"/>
    <col min="9741" max="9984" width="11.42578125" style="56"/>
    <col min="9985" max="9985" width="3.7109375" style="56" customWidth="1"/>
    <col min="9986" max="9986" width="5.42578125" style="56" customWidth="1"/>
    <col min="9987" max="9990" width="13.140625" style="56" customWidth="1"/>
    <col min="9991" max="9991" width="2.85546875" style="56" customWidth="1"/>
    <col min="9992" max="9995" width="13.140625" style="56" customWidth="1"/>
    <col min="9996" max="9996" width="3.7109375" style="56" customWidth="1"/>
    <col min="9997" max="10240" width="11.42578125" style="56"/>
    <col min="10241" max="10241" width="3.7109375" style="56" customWidth="1"/>
    <col min="10242" max="10242" width="5.42578125" style="56" customWidth="1"/>
    <col min="10243" max="10246" width="13.140625" style="56" customWidth="1"/>
    <col min="10247" max="10247" width="2.85546875" style="56" customWidth="1"/>
    <col min="10248" max="10251" width="13.140625" style="56" customWidth="1"/>
    <col min="10252" max="10252" width="3.7109375" style="56" customWidth="1"/>
    <col min="10253" max="10496" width="11.42578125" style="56"/>
    <col min="10497" max="10497" width="3.7109375" style="56" customWidth="1"/>
    <col min="10498" max="10498" width="5.42578125" style="56" customWidth="1"/>
    <col min="10499" max="10502" width="13.140625" style="56" customWidth="1"/>
    <col min="10503" max="10503" width="2.85546875" style="56" customWidth="1"/>
    <col min="10504" max="10507" width="13.140625" style="56" customWidth="1"/>
    <col min="10508" max="10508" width="3.7109375" style="56" customWidth="1"/>
    <col min="10509" max="10752" width="11.42578125" style="56"/>
    <col min="10753" max="10753" width="3.7109375" style="56" customWidth="1"/>
    <col min="10754" max="10754" width="5.42578125" style="56" customWidth="1"/>
    <col min="10755" max="10758" width="13.140625" style="56" customWidth="1"/>
    <col min="10759" max="10759" width="2.85546875" style="56" customWidth="1"/>
    <col min="10760" max="10763" width="13.140625" style="56" customWidth="1"/>
    <col min="10764" max="10764" width="3.7109375" style="56" customWidth="1"/>
    <col min="10765" max="11008" width="11.42578125" style="56"/>
    <col min="11009" max="11009" width="3.7109375" style="56" customWidth="1"/>
    <col min="11010" max="11010" width="5.42578125" style="56" customWidth="1"/>
    <col min="11011" max="11014" width="13.140625" style="56" customWidth="1"/>
    <col min="11015" max="11015" width="2.85546875" style="56" customWidth="1"/>
    <col min="11016" max="11019" width="13.140625" style="56" customWidth="1"/>
    <col min="11020" max="11020" width="3.7109375" style="56" customWidth="1"/>
    <col min="11021" max="11264" width="11.42578125" style="56"/>
    <col min="11265" max="11265" width="3.7109375" style="56" customWidth="1"/>
    <col min="11266" max="11266" width="5.42578125" style="56" customWidth="1"/>
    <col min="11267" max="11270" width="13.140625" style="56" customWidth="1"/>
    <col min="11271" max="11271" width="2.85546875" style="56" customWidth="1"/>
    <col min="11272" max="11275" width="13.140625" style="56" customWidth="1"/>
    <col min="11276" max="11276" width="3.7109375" style="56" customWidth="1"/>
    <col min="11277" max="11520" width="11.42578125" style="56"/>
    <col min="11521" max="11521" width="3.7109375" style="56" customWidth="1"/>
    <col min="11522" max="11522" width="5.42578125" style="56" customWidth="1"/>
    <col min="11523" max="11526" width="13.140625" style="56" customWidth="1"/>
    <col min="11527" max="11527" width="2.85546875" style="56" customWidth="1"/>
    <col min="11528" max="11531" width="13.140625" style="56" customWidth="1"/>
    <col min="11532" max="11532" width="3.7109375" style="56" customWidth="1"/>
    <col min="11533" max="11776" width="11.42578125" style="56"/>
    <col min="11777" max="11777" width="3.7109375" style="56" customWidth="1"/>
    <col min="11778" max="11778" width="5.42578125" style="56" customWidth="1"/>
    <col min="11779" max="11782" width="13.140625" style="56" customWidth="1"/>
    <col min="11783" max="11783" width="2.85546875" style="56" customWidth="1"/>
    <col min="11784" max="11787" width="13.140625" style="56" customWidth="1"/>
    <col min="11788" max="11788" width="3.7109375" style="56" customWidth="1"/>
    <col min="11789" max="12032" width="11.42578125" style="56"/>
    <col min="12033" max="12033" width="3.7109375" style="56" customWidth="1"/>
    <col min="12034" max="12034" width="5.42578125" style="56" customWidth="1"/>
    <col min="12035" max="12038" width="13.140625" style="56" customWidth="1"/>
    <col min="12039" max="12039" width="2.85546875" style="56" customWidth="1"/>
    <col min="12040" max="12043" width="13.140625" style="56" customWidth="1"/>
    <col min="12044" max="12044" width="3.7109375" style="56" customWidth="1"/>
    <col min="12045" max="12288" width="11.42578125" style="56"/>
    <col min="12289" max="12289" width="3.7109375" style="56" customWidth="1"/>
    <col min="12290" max="12290" width="5.42578125" style="56" customWidth="1"/>
    <col min="12291" max="12294" width="13.140625" style="56" customWidth="1"/>
    <col min="12295" max="12295" width="2.85546875" style="56" customWidth="1"/>
    <col min="12296" max="12299" width="13.140625" style="56" customWidth="1"/>
    <col min="12300" max="12300" width="3.7109375" style="56" customWidth="1"/>
    <col min="12301" max="12544" width="11.42578125" style="56"/>
    <col min="12545" max="12545" width="3.7109375" style="56" customWidth="1"/>
    <col min="12546" max="12546" width="5.42578125" style="56" customWidth="1"/>
    <col min="12547" max="12550" width="13.140625" style="56" customWidth="1"/>
    <col min="12551" max="12551" width="2.85546875" style="56" customWidth="1"/>
    <col min="12552" max="12555" width="13.140625" style="56" customWidth="1"/>
    <col min="12556" max="12556" width="3.7109375" style="56" customWidth="1"/>
    <col min="12557" max="12800" width="11.42578125" style="56"/>
    <col min="12801" max="12801" width="3.7109375" style="56" customWidth="1"/>
    <col min="12802" max="12802" width="5.42578125" style="56" customWidth="1"/>
    <col min="12803" max="12806" width="13.140625" style="56" customWidth="1"/>
    <col min="12807" max="12807" width="2.85546875" style="56" customWidth="1"/>
    <col min="12808" max="12811" width="13.140625" style="56" customWidth="1"/>
    <col min="12812" max="12812" width="3.7109375" style="56" customWidth="1"/>
    <col min="12813" max="13056" width="11.42578125" style="56"/>
    <col min="13057" max="13057" width="3.7109375" style="56" customWidth="1"/>
    <col min="13058" max="13058" width="5.42578125" style="56" customWidth="1"/>
    <col min="13059" max="13062" width="13.140625" style="56" customWidth="1"/>
    <col min="13063" max="13063" width="2.85546875" style="56" customWidth="1"/>
    <col min="13064" max="13067" width="13.140625" style="56" customWidth="1"/>
    <col min="13068" max="13068" width="3.7109375" style="56" customWidth="1"/>
    <col min="13069" max="13312" width="11.42578125" style="56"/>
    <col min="13313" max="13313" width="3.7109375" style="56" customWidth="1"/>
    <col min="13314" max="13314" width="5.42578125" style="56" customWidth="1"/>
    <col min="13315" max="13318" width="13.140625" style="56" customWidth="1"/>
    <col min="13319" max="13319" width="2.85546875" style="56" customWidth="1"/>
    <col min="13320" max="13323" width="13.140625" style="56" customWidth="1"/>
    <col min="13324" max="13324" width="3.7109375" style="56" customWidth="1"/>
    <col min="13325" max="13568" width="11.42578125" style="56"/>
    <col min="13569" max="13569" width="3.7109375" style="56" customWidth="1"/>
    <col min="13570" max="13570" width="5.42578125" style="56" customWidth="1"/>
    <col min="13571" max="13574" width="13.140625" style="56" customWidth="1"/>
    <col min="13575" max="13575" width="2.85546875" style="56" customWidth="1"/>
    <col min="13576" max="13579" width="13.140625" style="56" customWidth="1"/>
    <col min="13580" max="13580" width="3.7109375" style="56" customWidth="1"/>
    <col min="13581" max="13824" width="11.42578125" style="56"/>
    <col min="13825" max="13825" width="3.7109375" style="56" customWidth="1"/>
    <col min="13826" max="13826" width="5.42578125" style="56" customWidth="1"/>
    <col min="13827" max="13830" width="13.140625" style="56" customWidth="1"/>
    <col min="13831" max="13831" width="2.85546875" style="56" customWidth="1"/>
    <col min="13832" max="13835" width="13.140625" style="56" customWidth="1"/>
    <col min="13836" max="13836" width="3.7109375" style="56" customWidth="1"/>
    <col min="13837" max="14080" width="11.42578125" style="56"/>
    <col min="14081" max="14081" width="3.7109375" style="56" customWidth="1"/>
    <col min="14082" max="14082" width="5.42578125" style="56" customWidth="1"/>
    <col min="14083" max="14086" width="13.140625" style="56" customWidth="1"/>
    <col min="14087" max="14087" width="2.85546875" style="56" customWidth="1"/>
    <col min="14088" max="14091" width="13.140625" style="56" customWidth="1"/>
    <col min="14092" max="14092" width="3.7109375" style="56" customWidth="1"/>
    <col min="14093" max="14336" width="11.42578125" style="56"/>
    <col min="14337" max="14337" width="3.7109375" style="56" customWidth="1"/>
    <col min="14338" max="14338" width="5.42578125" style="56" customWidth="1"/>
    <col min="14339" max="14342" width="13.140625" style="56" customWidth="1"/>
    <col min="14343" max="14343" width="2.85546875" style="56" customWidth="1"/>
    <col min="14344" max="14347" width="13.140625" style="56" customWidth="1"/>
    <col min="14348" max="14348" width="3.7109375" style="56" customWidth="1"/>
    <col min="14349" max="14592" width="11.42578125" style="56"/>
    <col min="14593" max="14593" width="3.7109375" style="56" customWidth="1"/>
    <col min="14594" max="14594" width="5.42578125" style="56" customWidth="1"/>
    <col min="14595" max="14598" width="13.140625" style="56" customWidth="1"/>
    <col min="14599" max="14599" width="2.85546875" style="56" customWidth="1"/>
    <col min="14600" max="14603" width="13.140625" style="56" customWidth="1"/>
    <col min="14604" max="14604" width="3.7109375" style="56" customWidth="1"/>
    <col min="14605" max="14848" width="11.42578125" style="56"/>
    <col min="14849" max="14849" width="3.7109375" style="56" customWidth="1"/>
    <col min="14850" max="14850" width="5.42578125" style="56" customWidth="1"/>
    <col min="14851" max="14854" width="13.140625" style="56" customWidth="1"/>
    <col min="14855" max="14855" width="2.85546875" style="56" customWidth="1"/>
    <col min="14856" max="14859" width="13.140625" style="56" customWidth="1"/>
    <col min="14860" max="14860" width="3.7109375" style="56" customWidth="1"/>
    <col min="14861" max="15104" width="11.42578125" style="56"/>
    <col min="15105" max="15105" width="3.7109375" style="56" customWidth="1"/>
    <col min="15106" max="15106" width="5.42578125" style="56" customWidth="1"/>
    <col min="15107" max="15110" width="13.140625" style="56" customWidth="1"/>
    <col min="15111" max="15111" width="2.85546875" style="56" customWidth="1"/>
    <col min="15112" max="15115" width="13.140625" style="56" customWidth="1"/>
    <col min="15116" max="15116" width="3.7109375" style="56" customWidth="1"/>
    <col min="15117" max="15360" width="11.42578125" style="56"/>
    <col min="15361" max="15361" width="3.7109375" style="56" customWidth="1"/>
    <col min="15362" max="15362" width="5.42578125" style="56" customWidth="1"/>
    <col min="15363" max="15366" width="13.140625" style="56" customWidth="1"/>
    <col min="15367" max="15367" width="2.85546875" style="56" customWidth="1"/>
    <col min="15368" max="15371" width="13.140625" style="56" customWidth="1"/>
    <col min="15372" max="15372" width="3.7109375" style="56" customWidth="1"/>
    <col min="15373" max="15616" width="11.42578125" style="56"/>
    <col min="15617" max="15617" width="3.7109375" style="56" customWidth="1"/>
    <col min="15618" max="15618" width="5.42578125" style="56" customWidth="1"/>
    <col min="15619" max="15622" width="13.140625" style="56" customWidth="1"/>
    <col min="15623" max="15623" width="2.85546875" style="56" customWidth="1"/>
    <col min="15624" max="15627" width="13.140625" style="56" customWidth="1"/>
    <col min="15628" max="15628" width="3.7109375" style="56" customWidth="1"/>
    <col min="15629" max="15872" width="11.42578125" style="56"/>
    <col min="15873" max="15873" width="3.7109375" style="56" customWidth="1"/>
    <col min="15874" max="15874" width="5.42578125" style="56" customWidth="1"/>
    <col min="15875" max="15878" width="13.140625" style="56" customWidth="1"/>
    <col min="15879" max="15879" width="2.85546875" style="56" customWidth="1"/>
    <col min="15880" max="15883" width="13.140625" style="56" customWidth="1"/>
    <col min="15884" max="15884" width="3.7109375" style="56" customWidth="1"/>
    <col min="15885" max="16128" width="11.42578125" style="56"/>
    <col min="16129" max="16129" width="3.7109375" style="56" customWidth="1"/>
    <col min="16130" max="16130" width="5.42578125" style="56" customWidth="1"/>
    <col min="16131" max="16134" width="13.140625" style="56" customWidth="1"/>
    <col min="16135" max="16135" width="2.85546875" style="56" customWidth="1"/>
    <col min="16136" max="16139" width="13.140625" style="56" customWidth="1"/>
    <col min="16140" max="16140" width="3.7109375" style="56" customWidth="1"/>
    <col min="16141" max="16384" width="11.42578125" style="56"/>
  </cols>
  <sheetData>
    <row r="1" spans="2:12" ht="12.75" customHeight="1" x14ac:dyDescent="0.2">
      <c r="C1" s="58"/>
    </row>
    <row r="2" spans="2:12" ht="12.75" customHeight="1" x14ac:dyDescent="0.2">
      <c r="B2" s="59"/>
      <c r="C2" s="60"/>
      <c r="D2" s="61" t="s">
        <v>42</v>
      </c>
      <c r="F2" s="62"/>
      <c r="G2" s="62"/>
      <c r="H2" s="62"/>
      <c r="I2" s="62"/>
      <c r="J2" s="63" t="s">
        <v>43</v>
      </c>
    </row>
    <row r="3" spans="2:12" ht="12.75" customHeight="1" x14ac:dyDescent="0.2">
      <c r="B3" s="59"/>
      <c r="D3" s="61" t="s">
        <v>44</v>
      </c>
      <c r="F3" s="62"/>
      <c r="G3" s="62"/>
      <c r="H3" s="62"/>
      <c r="I3" s="62"/>
      <c r="J3" s="63" t="s">
        <v>45</v>
      </c>
    </row>
    <row r="4" spans="2:12" ht="12.75" customHeight="1" x14ac:dyDescent="0.2">
      <c r="B4" s="59"/>
      <c r="C4" s="62"/>
      <c r="D4" s="64" t="s">
        <v>46</v>
      </c>
      <c r="F4" s="65"/>
      <c r="G4" s="65"/>
      <c r="H4" s="62"/>
      <c r="I4" s="62"/>
      <c r="J4" s="66" t="s">
        <v>47</v>
      </c>
    </row>
    <row r="5" spans="2:12" ht="12.75" customHeight="1" x14ac:dyDescent="0.2">
      <c r="B5" s="59"/>
      <c r="C5" s="62"/>
      <c r="D5" s="67" t="s">
        <v>48</v>
      </c>
      <c r="F5" s="65"/>
      <c r="G5" s="65"/>
      <c r="H5" s="62"/>
      <c r="I5" s="62"/>
      <c r="J5" s="63" t="s">
        <v>49</v>
      </c>
    </row>
    <row r="6" spans="2:12" ht="12.75" customHeight="1" x14ac:dyDescent="0.2">
      <c r="B6" s="59"/>
      <c r="C6" s="62"/>
      <c r="D6" s="68" t="s">
        <v>50</v>
      </c>
      <c r="F6" s="65"/>
      <c r="G6" s="65"/>
      <c r="H6" s="62"/>
      <c r="I6" s="62"/>
      <c r="J6" s="69" t="s">
        <v>50</v>
      </c>
    </row>
    <row r="7" spans="2:12" ht="12.75" customHeight="1" x14ac:dyDescent="0.2">
      <c r="B7" s="59"/>
      <c r="C7" s="62"/>
      <c r="D7" s="67" t="s">
        <v>51</v>
      </c>
      <c r="F7" s="65"/>
      <c r="G7" s="65"/>
      <c r="H7" s="62"/>
      <c r="I7" s="62"/>
      <c r="J7" s="70" t="s">
        <v>52</v>
      </c>
    </row>
    <row r="8" spans="2:12" ht="12.75" customHeight="1" x14ac:dyDescent="0.2">
      <c r="B8" s="59"/>
      <c r="C8" s="62"/>
      <c r="D8" s="67" t="s">
        <v>53</v>
      </c>
      <c r="F8" s="65"/>
      <c r="G8" s="65"/>
      <c r="H8" s="62"/>
      <c r="I8" s="62"/>
      <c r="J8" s="70" t="s">
        <v>104</v>
      </c>
    </row>
    <row r="9" spans="2:12" ht="12.75" customHeight="1" x14ac:dyDescent="0.2">
      <c r="B9" s="59"/>
      <c r="C9" s="62"/>
      <c r="D9" s="67"/>
      <c r="F9" s="65"/>
      <c r="G9" s="65"/>
      <c r="H9" s="62"/>
      <c r="I9" s="62"/>
      <c r="J9" s="70"/>
    </row>
    <row r="10" spans="2:12" ht="12.75" customHeight="1" x14ac:dyDescent="0.2">
      <c r="B10" s="194" t="s">
        <v>54</v>
      </c>
      <c r="C10" s="194"/>
      <c r="D10" s="194"/>
      <c r="E10" s="194"/>
      <c r="F10" s="194"/>
      <c r="G10" s="65"/>
      <c r="H10" s="195" t="s">
        <v>55</v>
      </c>
      <c r="I10" s="195"/>
      <c r="J10" s="195"/>
      <c r="K10" s="195"/>
    </row>
    <row r="11" spans="2:12" ht="15.2" customHeight="1" x14ac:dyDescent="0.2">
      <c r="C11" s="71"/>
      <c r="D11" s="71"/>
      <c r="E11" s="71"/>
      <c r="F11" s="71"/>
      <c r="G11" s="71"/>
      <c r="H11" s="71"/>
      <c r="I11" s="71"/>
      <c r="J11" s="71"/>
    </row>
    <row r="12" spans="2:12" ht="65.25" customHeight="1" x14ac:dyDescent="0.2">
      <c r="B12" s="196" t="s">
        <v>56</v>
      </c>
      <c r="C12" s="199" t="s">
        <v>122</v>
      </c>
      <c r="D12" s="199"/>
      <c r="E12" s="199"/>
      <c r="F12" s="199"/>
      <c r="G12" s="199"/>
      <c r="H12" s="199"/>
      <c r="I12" s="199"/>
      <c r="J12" s="199"/>
      <c r="K12" s="200"/>
      <c r="L12" s="72"/>
    </row>
    <row r="13" spans="2:12" ht="15.2" customHeight="1" x14ac:dyDescent="0.2">
      <c r="B13" s="197"/>
      <c r="C13" s="201" t="s">
        <v>57</v>
      </c>
      <c r="D13" s="201"/>
      <c r="E13" s="201"/>
      <c r="F13" s="201"/>
      <c r="G13" s="201"/>
      <c r="H13" s="201"/>
      <c r="I13" s="201"/>
      <c r="J13" s="201"/>
      <c r="K13" s="202"/>
      <c r="L13" s="73"/>
    </row>
    <row r="14" spans="2:12" ht="15.2" customHeight="1" x14ac:dyDescent="0.2">
      <c r="B14" s="198"/>
      <c r="C14" s="203"/>
      <c r="D14" s="203"/>
      <c r="E14" s="203"/>
      <c r="F14" s="203"/>
      <c r="G14" s="203"/>
      <c r="H14" s="203"/>
      <c r="I14" s="203"/>
      <c r="J14" s="203"/>
      <c r="K14" s="204"/>
      <c r="L14" s="74"/>
    </row>
    <row r="15" spans="2:12" ht="15.2" customHeight="1" x14ac:dyDescent="0.2">
      <c r="C15" s="71"/>
      <c r="D15" s="71"/>
      <c r="E15" s="71"/>
      <c r="F15" s="71"/>
      <c r="G15" s="71"/>
      <c r="H15" s="71"/>
      <c r="I15" s="71"/>
      <c r="J15" s="71"/>
    </row>
    <row r="16" spans="2:12" ht="15.2" customHeight="1" x14ac:dyDescent="0.2">
      <c r="C16" s="71"/>
      <c r="D16" s="71"/>
      <c r="E16" s="71"/>
      <c r="F16" s="71"/>
      <c r="G16" s="71"/>
      <c r="H16" s="71"/>
      <c r="I16" s="71"/>
      <c r="J16" s="71"/>
    </row>
    <row r="17" spans="2:12" ht="30.75" customHeight="1" x14ac:dyDescent="0.2">
      <c r="B17" s="151" t="s">
        <v>58</v>
      </c>
      <c r="C17" s="110"/>
      <c r="D17" s="112" t="s">
        <v>123</v>
      </c>
      <c r="E17" s="188" t="s">
        <v>59</v>
      </c>
      <c r="F17" s="188"/>
      <c r="G17" s="188"/>
      <c r="H17" s="188"/>
      <c r="I17" s="188"/>
      <c r="J17" s="189" t="s">
        <v>124</v>
      </c>
      <c r="K17" s="190"/>
    </row>
    <row r="18" spans="2:12" ht="19.5" customHeight="1" x14ac:dyDescent="0.2">
      <c r="B18" s="152"/>
      <c r="C18" s="111"/>
      <c r="D18" s="113" t="s">
        <v>60</v>
      </c>
      <c r="E18" s="193" t="s">
        <v>61</v>
      </c>
      <c r="F18" s="193"/>
      <c r="G18" s="193"/>
      <c r="H18" s="193"/>
      <c r="I18" s="193"/>
      <c r="J18" s="191"/>
      <c r="K18" s="192"/>
    </row>
    <row r="19" spans="2:12" ht="22.5" customHeight="1" x14ac:dyDescent="0.25">
      <c r="B19" s="152"/>
      <c r="C19"/>
      <c r="D19" s="114" t="s">
        <v>125</v>
      </c>
      <c r="E19" s="171" t="s">
        <v>126</v>
      </c>
      <c r="F19" s="171"/>
      <c r="G19" s="171"/>
      <c r="H19" s="171"/>
      <c r="I19" s="171"/>
      <c r="J19" s="172" t="s">
        <v>127</v>
      </c>
      <c r="K19" s="173"/>
    </row>
    <row r="20" spans="2:12" ht="22.5" customHeight="1" x14ac:dyDescent="0.2">
      <c r="B20" s="115"/>
      <c r="C20" s="116"/>
      <c r="D20" s="113" t="s">
        <v>60</v>
      </c>
      <c r="E20" s="193" t="s">
        <v>128</v>
      </c>
      <c r="F20" s="193"/>
      <c r="G20" s="193"/>
      <c r="H20" s="193"/>
      <c r="I20" s="193"/>
      <c r="J20" s="172"/>
      <c r="K20" s="173"/>
    </row>
    <row r="21" spans="2:12" ht="30" customHeight="1" x14ac:dyDescent="0.25">
      <c r="B21" s="115"/>
      <c r="C21"/>
      <c r="D21" s="114" t="s">
        <v>129</v>
      </c>
      <c r="E21" s="171" t="s">
        <v>130</v>
      </c>
      <c r="F21" s="171"/>
      <c r="G21" s="171"/>
      <c r="H21" s="171"/>
      <c r="I21" s="171"/>
      <c r="J21" s="172" t="s">
        <v>131</v>
      </c>
      <c r="K21" s="173"/>
    </row>
    <row r="22" spans="2:12" ht="30" customHeight="1" x14ac:dyDescent="0.2">
      <c r="B22" s="115"/>
      <c r="C22" s="76"/>
      <c r="D22" s="117" t="s">
        <v>60</v>
      </c>
      <c r="E22" s="176" t="s">
        <v>132</v>
      </c>
      <c r="F22" s="177"/>
      <c r="G22" s="177"/>
      <c r="H22" s="177"/>
      <c r="I22" s="177"/>
      <c r="J22" s="174"/>
      <c r="K22" s="175"/>
    </row>
    <row r="23" spans="2:12" ht="15.2" customHeight="1" x14ac:dyDescent="0.2">
      <c r="C23" s="71"/>
      <c r="D23" s="71"/>
      <c r="E23" s="71"/>
      <c r="F23" s="71"/>
      <c r="G23" s="71"/>
      <c r="H23" s="71"/>
      <c r="I23" s="71"/>
      <c r="J23" s="71"/>
    </row>
    <row r="24" spans="2:12" ht="15.2" customHeight="1" x14ac:dyDescent="0.2">
      <c r="C24" s="71"/>
      <c r="D24" s="71"/>
      <c r="E24" s="71"/>
      <c r="F24" s="71"/>
      <c r="G24" s="71"/>
      <c r="H24" s="71"/>
      <c r="I24" s="71"/>
      <c r="J24" s="71"/>
    </row>
    <row r="25" spans="2:12" ht="26.25" customHeight="1" x14ac:dyDescent="0.2">
      <c r="B25" s="151" t="s">
        <v>62</v>
      </c>
      <c r="C25" s="77" t="s">
        <v>63</v>
      </c>
      <c r="D25" s="178" t="s">
        <v>188</v>
      </c>
      <c r="E25" s="178"/>
      <c r="F25" s="178"/>
      <c r="G25" s="178"/>
      <c r="H25" s="178"/>
      <c r="I25" s="179"/>
      <c r="J25" s="78" t="s">
        <v>64</v>
      </c>
      <c r="K25" s="78" t="s">
        <v>65</v>
      </c>
    </row>
    <row r="26" spans="2:12" ht="26.25" customHeight="1" x14ac:dyDescent="0.2">
      <c r="B26" s="152"/>
      <c r="C26" s="79"/>
      <c r="D26" s="180"/>
      <c r="E26" s="180"/>
      <c r="F26" s="180"/>
      <c r="G26" s="180"/>
      <c r="H26" s="180"/>
      <c r="I26" s="181"/>
      <c r="J26" s="106">
        <v>45849</v>
      </c>
      <c r="K26" s="80"/>
    </row>
    <row r="27" spans="2:12" ht="26.25" customHeight="1" x14ac:dyDescent="0.2">
      <c r="B27" s="152"/>
      <c r="C27" s="182" t="s">
        <v>133</v>
      </c>
      <c r="D27" s="183"/>
      <c r="E27" s="183"/>
      <c r="F27" s="183"/>
      <c r="G27" s="183"/>
      <c r="H27" s="183"/>
      <c r="I27" s="184"/>
      <c r="J27" s="78" t="s">
        <v>66</v>
      </c>
      <c r="K27" s="81" t="s">
        <v>67</v>
      </c>
    </row>
    <row r="28" spans="2:12" ht="26.25" customHeight="1" x14ac:dyDescent="0.2">
      <c r="B28" s="152"/>
      <c r="C28" s="185"/>
      <c r="D28" s="186"/>
      <c r="E28" s="186"/>
      <c r="F28" s="186"/>
      <c r="G28" s="186"/>
      <c r="H28" s="186"/>
      <c r="I28" s="187"/>
      <c r="J28" s="82"/>
      <c r="K28" s="75"/>
    </row>
    <row r="29" spans="2:12" ht="11.25" customHeight="1" x14ac:dyDescent="0.2">
      <c r="B29" s="152"/>
      <c r="C29" s="83"/>
      <c r="D29" s="84"/>
      <c r="E29" s="84"/>
      <c r="F29" s="84"/>
      <c r="G29" s="84"/>
      <c r="H29" s="84"/>
      <c r="I29" s="84"/>
      <c r="J29" s="85"/>
      <c r="K29" s="86"/>
    </row>
    <row r="30" spans="2:12" ht="15.2" customHeight="1" x14ac:dyDescent="0.2"/>
    <row r="31" spans="2:12" ht="15.2" customHeight="1" x14ac:dyDescent="0.2">
      <c r="C31" s="71"/>
      <c r="D31" s="71"/>
      <c r="E31" s="71"/>
      <c r="F31" s="71"/>
      <c r="G31" s="71"/>
      <c r="H31" s="71"/>
      <c r="I31" s="71"/>
      <c r="J31" s="71"/>
    </row>
    <row r="32" spans="2:12" ht="12.75" customHeight="1" x14ac:dyDescent="0.2">
      <c r="B32" s="151" t="s">
        <v>68</v>
      </c>
      <c r="C32" s="164" t="s">
        <v>69</v>
      </c>
      <c r="D32" s="165"/>
      <c r="E32" s="87" t="s">
        <v>70</v>
      </c>
      <c r="F32" s="88"/>
      <c r="G32" s="88"/>
      <c r="H32" s="88"/>
      <c r="I32" s="88"/>
      <c r="J32" s="88"/>
      <c r="K32" s="89"/>
      <c r="L32" s="73"/>
    </row>
    <row r="33" spans="2:12" ht="12.75" customHeight="1" x14ac:dyDescent="0.2">
      <c r="B33" s="152"/>
      <c r="C33" s="166"/>
      <c r="D33" s="167"/>
      <c r="E33" s="90" t="s">
        <v>71</v>
      </c>
      <c r="F33" s="71"/>
      <c r="G33" s="71"/>
      <c r="H33" s="71"/>
      <c r="I33" s="71"/>
      <c r="J33" s="71"/>
      <c r="L33" s="73"/>
    </row>
    <row r="34" spans="2:12" ht="12.75" customHeight="1" x14ac:dyDescent="0.2">
      <c r="B34" s="152"/>
      <c r="C34" s="166"/>
      <c r="D34" s="167"/>
      <c r="E34" s="90" t="s">
        <v>72</v>
      </c>
      <c r="F34" s="71"/>
      <c r="G34" s="71"/>
      <c r="H34" s="71"/>
      <c r="I34" s="71"/>
      <c r="J34" s="71"/>
      <c r="L34" s="73"/>
    </row>
    <row r="35" spans="2:12" ht="12.75" customHeight="1" x14ac:dyDescent="0.2">
      <c r="B35" s="152"/>
      <c r="C35" s="168"/>
      <c r="D35" s="169"/>
      <c r="E35" s="90" t="s">
        <v>73</v>
      </c>
      <c r="F35" s="71"/>
      <c r="G35" s="71"/>
      <c r="H35" s="71"/>
      <c r="I35" s="71"/>
      <c r="J35" s="71"/>
      <c r="L35" s="73"/>
    </row>
    <row r="36" spans="2:12" ht="12.75" customHeight="1" x14ac:dyDescent="0.2">
      <c r="B36" s="152"/>
      <c r="C36" s="164" t="s">
        <v>74</v>
      </c>
      <c r="D36" s="165"/>
      <c r="E36" s="87" t="s">
        <v>70</v>
      </c>
      <c r="F36" s="88"/>
      <c r="G36" s="88"/>
      <c r="H36" s="88"/>
      <c r="I36" s="88"/>
      <c r="J36" s="88"/>
      <c r="K36" s="89"/>
      <c r="L36" s="73"/>
    </row>
    <row r="37" spans="2:12" ht="12.75" customHeight="1" x14ac:dyDescent="0.2">
      <c r="B37" s="152"/>
      <c r="C37" s="166"/>
      <c r="D37" s="167"/>
      <c r="E37" s="90" t="s">
        <v>71</v>
      </c>
      <c r="F37" s="71"/>
      <c r="G37" s="71"/>
      <c r="H37" s="71"/>
      <c r="I37" s="71"/>
      <c r="J37" s="71"/>
      <c r="L37" s="73"/>
    </row>
    <row r="38" spans="2:12" ht="12.75" customHeight="1" x14ac:dyDescent="0.2">
      <c r="B38" s="152"/>
      <c r="C38" s="166"/>
      <c r="D38" s="167"/>
      <c r="E38" s="90" t="s">
        <v>72</v>
      </c>
      <c r="F38" s="71"/>
      <c r="G38" s="71"/>
      <c r="H38" s="71"/>
      <c r="I38" s="71"/>
      <c r="J38" s="71"/>
      <c r="L38" s="73"/>
    </row>
    <row r="39" spans="2:12" ht="12.75" customHeight="1" x14ac:dyDescent="0.2">
      <c r="B39" s="152"/>
      <c r="C39" s="168"/>
      <c r="D39" s="169"/>
      <c r="E39" s="90" t="s">
        <v>75</v>
      </c>
      <c r="F39" s="71"/>
      <c r="G39" s="71"/>
      <c r="H39" s="71"/>
      <c r="I39" s="71"/>
      <c r="J39" s="71"/>
      <c r="L39" s="73"/>
    </row>
    <row r="40" spans="2:12" ht="12.75" customHeight="1" x14ac:dyDescent="0.2">
      <c r="B40" s="152"/>
      <c r="C40" s="170" t="s">
        <v>76</v>
      </c>
      <c r="D40" s="165"/>
      <c r="E40" s="87" t="s">
        <v>108</v>
      </c>
      <c r="F40" s="88"/>
      <c r="G40" s="88"/>
      <c r="H40" s="88"/>
      <c r="I40" s="88"/>
      <c r="J40" s="88"/>
      <c r="K40" s="89"/>
      <c r="L40" s="73"/>
    </row>
    <row r="41" spans="2:12" ht="12.75" customHeight="1" x14ac:dyDescent="0.2">
      <c r="B41" s="152"/>
      <c r="C41" s="166"/>
      <c r="D41" s="167"/>
      <c r="E41" s="90" t="s">
        <v>71</v>
      </c>
      <c r="F41" s="71"/>
      <c r="G41" s="71"/>
      <c r="H41" s="71"/>
      <c r="I41" s="71"/>
      <c r="J41" s="71"/>
      <c r="L41" s="73"/>
    </row>
    <row r="42" spans="2:12" ht="12.75" customHeight="1" x14ac:dyDescent="0.2">
      <c r="B42" s="152"/>
      <c r="C42" s="166"/>
      <c r="D42" s="167"/>
      <c r="E42" s="90" t="s">
        <v>77</v>
      </c>
      <c r="F42" s="71"/>
      <c r="G42" s="71"/>
      <c r="H42" s="71"/>
      <c r="I42" s="71"/>
      <c r="J42" s="71"/>
      <c r="L42" s="73"/>
    </row>
    <row r="43" spans="2:12" ht="12.75" customHeight="1" x14ac:dyDescent="0.2">
      <c r="B43" s="152"/>
      <c r="C43" s="168"/>
      <c r="D43" s="169"/>
      <c r="E43" s="91" t="s">
        <v>107</v>
      </c>
      <c r="F43" s="92"/>
      <c r="G43" s="92"/>
      <c r="H43" s="92"/>
      <c r="I43" s="92"/>
      <c r="J43" s="92"/>
      <c r="K43" s="93"/>
      <c r="L43" s="73"/>
    </row>
    <row r="44" spans="2:12" ht="12.75" customHeight="1" x14ac:dyDescent="0.2">
      <c r="B44" s="152"/>
      <c r="C44" s="170" t="s">
        <v>78</v>
      </c>
      <c r="D44" s="165"/>
      <c r="E44" s="87" t="s">
        <v>79</v>
      </c>
      <c r="F44" s="88"/>
      <c r="G44" s="88"/>
      <c r="H44" s="88"/>
      <c r="I44" s="71"/>
      <c r="J44" s="71"/>
      <c r="L44" s="73"/>
    </row>
    <row r="45" spans="2:12" ht="12.75" customHeight="1" x14ac:dyDescent="0.2">
      <c r="B45" s="152"/>
      <c r="C45" s="166"/>
      <c r="D45" s="167"/>
      <c r="E45" s="90" t="s">
        <v>80</v>
      </c>
      <c r="F45" s="71"/>
      <c r="G45" s="71"/>
      <c r="H45" s="71"/>
      <c r="I45" s="71"/>
      <c r="J45" s="71"/>
      <c r="L45" s="73"/>
    </row>
    <row r="46" spans="2:12" ht="12.75" customHeight="1" x14ac:dyDescent="0.2">
      <c r="B46" s="152"/>
      <c r="C46" s="166"/>
      <c r="D46" s="167"/>
      <c r="E46" s="90" t="s">
        <v>81</v>
      </c>
      <c r="F46" s="71"/>
      <c r="G46" s="71"/>
      <c r="H46" s="71"/>
      <c r="I46" s="71"/>
      <c r="J46" s="71"/>
      <c r="L46" s="73"/>
    </row>
    <row r="47" spans="2:12" ht="12.75" customHeight="1" x14ac:dyDescent="0.2">
      <c r="B47" s="152"/>
      <c r="C47" s="168"/>
      <c r="D47" s="169"/>
      <c r="E47" s="91" t="s">
        <v>82</v>
      </c>
      <c r="F47" s="92"/>
      <c r="G47" s="92"/>
      <c r="H47" s="92"/>
      <c r="I47" s="92"/>
      <c r="J47" s="92"/>
      <c r="K47" s="93"/>
      <c r="L47" s="73"/>
    </row>
    <row r="48" spans="2:12" ht="12.75" customHeight="1" x14ac:dyDescent="0.2">
      <c r="B48" s="152"/>
      <c r="C48" s="170" t="s">
        <v>83</v>
      </c>
      <c r="D48" s="165"/>
      <c r="E48" s="87" t="s">
        <v>84</v>
      </c>
      <c r="F48" s="88"/>
      <c r="G48" s="88"/>
      <c r="H48" s="88"/>
      <c r="I48" s="71"/>
      <c r="J48" s="71"/>
      <c r="L48" s="73"/>
    </row>
    <row r="49" spans="2:12" ht="12.75" customHeight="1" x14ac:dyDescent="0.2">
      <c r="B49" s="152"/>
      <c r="C49" s="166"/>
      <c r="D49" s="167"/>
      <c r="E49" s="90" t="s">
        <v>85</v>
      </c>
      <c r="F49" s="71"/>
      <c r="G49" s="71"/>
      <c r="H49" s="71"/>
      <c r="I49" s="71"/>
      <c r="J49" s="71"/>
      <c r="L49" s="73"/>
    </row>
    <row r="50" spans="2:12" ht="12.75" customHeight="1" x14ac:dyDescent="0.2">
      <c r="B50" s="152"/>
      <c r="C50" s="166"/>
      <c r="D50" s="167"/>
      <c r="E50" s="90" t="s">
        <v>81</v>
      </c>
      <c r="F50" s="71"/>
      <c r="G50" s="71"/>
      <c r="H50" s="71"/>
      <c r="I50" s="71"/>
      <c r="J50" s="71"/>
      <c r="L50" s="73"/>
    </row>
    <row r="51" spans="2:12" ht="12.75" customHeight="1" x14ac:dyDescent="0.2">
      <c r="B51" s="152"/>
      <c r="C51" s="168"/>
      <c r="D51" s="169"/>
      <c r="E51" s="91" t="s">
        <v>86</v>
      </c>
      <c r="F51" s="92"/>
      <c r="G51" s="92"/>
      <c r="H51" s="92"/>
      <c r="I51" s="92"/>
      <c r="J51" s="92"/>
      <c r="K51" s="93"/>
      <c r="L51" s="73"/>
    </row>
    <row r="52" spans="2:12" ht="12" customHeight="1" x14ac:dyDescent="0.2">
      <c r="C52" s="94"/>
      <c r="D52" s="94"/>
      <c r="I52" s="95"/>
      <c r="J52" s="95"/>
    </row>
    <row r="53" spans="2:12" ht="12.75" customHeight="1" x14ac:dyDescent="0.2">
      <c r="B53" s="151" t="s">
        <v>87</v>
      </c>
      <c r="C53" s="154" t="s">
        <v>88</v>
      </c>
      <c r="D53" s="155"/>
      <c r="E53" s="87" t="s">
        <v>89</v>
      </c>
      <c r="F53" s="88"/>
      <c r="G53" s="88"/>
      <c r="H53" s="88"/>
      <c r="I53" s="88"/>
      <c r="J53" s="88"/>
      <c r="K53" s="96"/>
    </row>
    <row r="54" spans="2:12" ht="12.75" customHeight="1" x14ac:dyDescent="0.2">
      <c r="B54" s="152"/>
      <c r="C54" s="156"/>
      <c r="D54" s="157"/>
      <c r="E54" s="90" t="s">
        <v>90</v>
      </c>
      <c r="F54" s="71"/>
      <c r="G54" s="71"/>
      <c r="H54" s="71"/>
      <c r="I54" s="71"/>
      <c r="J54" s="71"/>
      <c r="K54" s="97"/>
    </row>
    <row r="55" spans="2:12" ht="12.75" customHeight="1" x14ac:dyDescent="0.2">
      <c r="B55" s="152"/>
      <c r="C55" s="156"/>
      <c r="D55" s="157"/>
      <c r="E55" s="90" t="s">
        <v>91</v>
      </c>
      <c r="F55" s="71" t="s">
        <v>105</v>
      </c>
      <c r="G55" s="71"/>
      <c r="H55" s="71"/>
      <c r="I55" s="71"/>
      <c r="J55" s="71"/>
      <c r="K55" s="97"/>
    </row>
    <row r="56" spans="2:12" ht="12.75" customHeight="1" x14ac:dyDescent="0.25">
      <c r="B56" s="152"/>
      <c r="C56" s="158"/>
      <c r="D56" s="159"/>
      <c r="E56" s="91" t="s">
        <v>106</v>
      </c>
      <c r="F56" s="105"/>
      <c r="G56" s="71"/>
      <c r="H56" s="92"/>
      <c r="I56" s="92"/>
      <c r="J56" s="92"/>
      <c r="K56" s="97"/>
    </row>
    <row r="57" spans="2:12" ht="12.75" customHeight="1" x14ac:dyDescent="0.2">
      <c r="B57" s="152"/>
      <c r="C57" s="154" t="s">
        <v>92</v>
      </c>
      <c r="D57" s="155"/>
      <c r="E57" s="87" t="s">
        <v>93</v>
      </c>
      <c r="F57" s="87"/>
      <c r="G57" s="87"/>
      <c r="H57" s="87"/>
      <c r="I57" s="87"/>
      <c r="J57" s="87"/>
      <c r="K57" s="96"/>
    </row>
    <row r="58" spans="2:12" ht="12.75" customHeight="1" x14ac:dyDescent="0.2">
      <c r="B58" s="152"/>
      <c r="C58" s="156"/>
      <c r="D58" s="157"/>
      <c r="E58" s="90" t="s">
        <v>94</v>
      </c>
      <c r="F58" s="90"/>
      <c r="G58" s="90"/>
      <c r="H58" s="90"/>
      <c r="I58" s="90"/>
      <c r="J58" s="90"/>
      <c r="K58" s="97"/>
    </row>
    <row r="59" spans="2:12" ht="12.75" customHeight="1" x14ac:dyDescent="0.2">
      <c r="B59" s="152"/>
      <c r="C59" s="156"/>
      <c r="D59" s="157"/>
      <c r="E59" s="90" t="s">
        <v>91</v>
      </c>
      <c r="F59" s="71" t="s">
        <v>109</v>
      </c>
      <c r="G59" s="71"/>
      <c r="H59" s="90"/>
      <c r="I59" s="90"/>
      <c r="J59" s="90"/>
      <c r="K59" s="97"/>
    </row>
    <row r="60" spans="2:12" ht="12.75" customHeight="1" x14ac:dyDescent="0.2">
      <c r="B60" s="153"/>
      <c r="C60" s="158"/>
      <c r="D60" s="159"/>
      <c r="E60" s="91" t="s">
        <v>110</v>
      </c>
      <c r="F60" s="92"/>
      <c r="G60" s="92"/>
      <c r="H60" s="91"/>
      <c r="I60" s="91"/>
      <c r="J60" s="91"/>
      <c r="K60" s="98"/>
    </row>
    <row r="61" spans="2:12" ht="12" customHeight="1" x14ac:dyDescent="0.2">
      <c r="B61" s="99"/>
      <c r="C61" s="100" t="s">
        <v>95</v>
      </c>
      <c r="D61" s="100"/>
      <c r="E61" s="101" t="s">
        <v>96</v>
      </c>
      <c r="F61" s="101" t="s">
        <v>97</v>
      </c>
      <c r="G61" s="160" t="s">
        <v>98</v>
      </c>
      <c r="H61" s="160"/>
      <c r="I61" s="101" t="s">
        <v>99</v>
      </c>
      <c r="J61" s="101" t="s">
        <v>100</v>
      </c>
      <c r="K61" s="101" t="s">
        <v>36</v>
      </c>
    </row>
    <row r="62" spans="2:12" ht="22.5" customHeight="1" x14ac:dyDescent="0.2">
      <c r="B62" s="161" t="s">
        <v>62</v>
      </c>
      <c r="C62" s="162"/>
      <c r="D62" s="163"/>
      <c r="E62" s="102" t="s">
        <v>101</v>
      </c>
      <c r="F62" s="102">
        <v>3</v>
      </c>
      <c r="G62" s="161" t="s">
        <v>102</v>
      </c>
      <c r="H62" s="163"/>
      <c r="I62" s="103" t="s">
        <v>118</v>
      </c>
      <c r="J62" s="103" t="s">
        <v>118</v>
      </c>
      <c r="K62" s="102">
        <v>1</v>
      </c>
    </row>
    <row r="63" spans="2:12" ht="12" customHeight="1" x14ac:dyDescent="0.2">
      <c r="I63" s="95"/>
      <c r="J63" s="95"/>
    </row>
    <row r="64" spans="2:12" ht="12" customHeight="1" x14ac:dyDescent="0.2">
      <c r="I64" s="95"/>
      <c r="J64" s="95"/>
    </row>
    <row r="65" spans="1:12" ht="12" customHeight="1" x14ac:dyDescent="0.2">
      <c r="I65" s="95"/>
      <c r="J65" s="95"/>
    </row>
    <row r="66" spans="1:12" ht="12" customHeight="1" x14ac:dyDescent="0.2">
      <c r="I66" s="95"/>
      <c r="J66" s="95"/>
    </row>
    <row r="67" spans="1:12" ht="12" customHeight="1" x14ac:dyDescent="0.2">
      <c r="I67" s="95"/>
      <c r="J67" s="95"/>
    </row>
    <row r="68" spans="1:12" ht="30" customHeight="1" x14ac:dyDescent="0.2">
      <c r="A68" s="141" t="s">
        <v>36</v>
      </c>
      <c r="B68" s="141"/>
      <c r="C68" s="142" t="s">
        <v>37</v>
      </c>
      <c r="D68" s="142"/>
      <c r="E68" s="141" t="s">
        <v>38</v>
      </c>
      <c r="F68" s="141"/>
      <c r="G68" s="143" t="s">
        <v>39</v>
      </c>
      <c r="H68" s="144"/>
      <c r="I68" s="141" t="s">
        <v>40</v>
      </c>
      <c r="J68" s="141"/>
      <c r="K68" s="141" t="s">
        <v>103</v>
      </c>
      <c r="L68" s="141"/>
    </row>
    <row r="69" spans="1:12" s="57" customFormat="1" ht="48.75" customHeight="1" x14ac:dyDescent="0.25">
      <c r="A69" s="145" t="s">
        <v>119</v>
      </c>
      <c r="B69" s="146"/>
      <c r="C69" s="147">
        <v>6</v>
      </c>
      <c r="D69" s="147"/>
      <c r="E69" s="147" t="s">
        <v>187</v>
      </c>
      <c r="F69" s="147"/>
      <c r="G69" s="148">
        <v>45849</v>
      </c>
      <c r="H69" s="149"/>
      <c r="I69" s="150" t="s">
        <v>117</v>
      </c>
      <c r="J69" s="147"/>
      <c r="K69" s="140" t="s">
        <v>41</v>
      </c>
      <c r="L69" s="140"/>
    </row>
    <row r="70" spans="1:12" ht="12" customHeight="1" x14ac:dyDescent="0.2">
      <c r="I70" s="95"/>
      <c r="J70" s="95"/>
    </row>
    <row r="71" spans="1:12" ht="18" customHeight="1" x14ac:dyDescent="0.2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</row>
    <row r="72" spans="1:12" ht="18" customHeight="1" x14ac:dyDescent="0.2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</row>
    <row r="73" spans="1:12" ht="18" customHeight="1" x14ac:dyDescent="0.2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</row>
    <row r="74" spans="1:12" ht="18" customHeight="1" x14ac:dyDescent="0.2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</row>
    <row r="75" spans="1:12" ht="18" customHeight="1" x14ac:dyDescent="0.2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</row>
    <row r="76" spans="1:12" ht="18" customHeight="1" x14ac:dyDescent="0.2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</row>
    <row r="77" spans="1:12" ht="18" customHeight="1" x14ac:dyDescent="0.2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</row>
    <row r="78" spans="1:12" x14ac:dyDescent="0.2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</row>
    <row r="79" spans="1:12" x14ac:dyDescent="0.2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</row>
    <row r="80" spans="1:12" x14ac:dyDescent="0.2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</row>
    <row r="81" spans="1:11" x14ac:dyDescent="0.2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</row>
    <row r="82" spans="1:11" x14ac:dyDescent="0.2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</row>
    <row r="83" spans="1:11" x14ac:dyDescent="0.2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</row>
    <row r="84" spans="1:11" x14ac:dyDescent="0.2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</row>
    <row r="85" spans="1:11" x14ac:dyDescent="0.2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</row>
    <row r="86" spans="1:11" x14ac:dyDescent="0.2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</row>
    <row r="87" spans="1:11" x14ac:dyDescent="0.2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</row>
    <row r="88" spans="1:11" x14ac:dyDescent="0.2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</row>
    <row r="89" spans="1:11" x14ac:dyDescent="0.2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</row>
    <row r="90" spans="1:11" x14ac:dyDescent="0.2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</row>
  </sheetData>
  <mergeCells count="43">
    <mergeCell ref="B10:F10"/>
    <mergeCell ref="H10:K10"/>
    <mergeCell ref="B12:B14"/>
    <mergeCell ref="C12:K12"/>
    <mergeCell ref="C13:K13"/>
    <mergeCell ref="C14:K14"/>
    <mergeCell ref="B17:B19"/>
    <mergeCell ref="E17:I17"/>
    <mergeCell ref="J17:K18"/>
    <mergeCell ref="E18:I18"/>
    <mergeCell ref="E19:I19"/>
    <mergeCell ref="J19:K20"/>
    <mergeCell ref="E20:I20"/>
    <mergeCell ref="E21:I21"/>
    <mergeCell ref="J21:K22"/>
    <mergeCell ref="E22:I22"/>
    <mergeCell ref="B25:B29"/>
    <mergeCell ref="D25:I26"/>
    <mergeCell ref="C27:I28"/>
    <mergeCell ref="B32:B51"/>
    <mergeCell ref="C32:D35"/>
    <mergeCell ref="C36:D39"/>
    <mergeCell ref="C40:D43"/>
    <mergeCell ref="C44:D47"/>
    <mergeCell ref="C48:D51"/>
    <mergeCell ref="B53:B60"/>
    <mergeCell ref="C53:D56"/>
    <mergeCell ref="C57:D60"/>
    <mergeCell ref="G61:H61"/>
    <mergeCell ref="B62:D62"/>
    <mergeCell ref="G62:H62"/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</mergeCells>
  <hyperlinks>
    <hyperlink ref="D5" r:id="rId1" xr:uid="{A6147C69-905B-4D8F-A094-39A104576D58}"/>
    <hyperlink ref="D7" r:id="rId2" xr:uid="{10DD74D5-FDF4-4F59-99FB-BDE6F2A9FACC}"/>
    <hyperlink ref="D8" r:id="rId3" xr:uid="{8F657771-55EA-4E24-89F3-A5552019B1D6}"/>
    <hyperlink ref="J5" r:id="rId4" xr:uid="{243E3616-6A53-4999-B6F3-25A39555D14A}"/>
    <hyperlink ref="J7" r:id="rId5" xr:uid="{F6D529A4-5748-4B90-BE12-50354490BA15}"/>
    <hyperlink ref="J8" r:id="rId6" xr:uid="{04DEEEA0-4482-4C70-A0A3-8BE323A671A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&amp;L&amp;"-,Gras"Centre Hospitalier Durécu-Lavoisier de Darnétal&amp;"-,Normal"
Reconstruction du SMR et restructuration de l'EHPAD au Centre Hospitalier Durécu-Lavoisier
DCE - DPGF - LOT n° 3</oddHeader>
    <oddFooter>&amp;L&amp;Z&amp;F&amp;RSOGETI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P56"/>
  <sheetViews>
    <sheetView showGridLines="0" showZeros="0" zoomScaleNormal="100" zoomScaleSheetLayoutView="100" workbookViewId="0">
      <pane ySplit="2" topLeftCell="A3" activePane="bottomLeft" state="frozen"/>
      <selection pane="bottomLeft" activeCell="B12" sqref="B12"/>
    </sheetView>
  </sheetViews>
  <sheetFormatPr baseColWidth="10" defaultColWidth="10.7109375" defaultRowHeight="15" x14ac:dyDescent="0.25"/>
  <cols>
    <col min="2" max="2" width="11" customWidth="1"/>
    <col min="3" max="3" width="46.7109375" customWidth="1"/>
    <col min="4" max="4" width="4.7109375" customWidth="1"/>
    <col min="5" max="6" width="10.7109375" style="14" customWidth="1"/>
    <col min="7" max="7" width="10.7109375" style="26" customWidth="1"/>
    <col min="8" max="8" width="12.7109375" style="26" customWidth="1"/>
    <col min="9" max="9" width="1.7109375" style="14" customWidth="1"/>
    <col min="10" max="11" width="10.7109375" style="14" customWidth="1"/>
    <col min="12" max="12" width="10.7109375" style="26" customWidth="1"/>
    <col min="13" max="13" width="12.7109375" style="26" customWidth="1"/>
    <col min="14" max="14" width="1.7109375" style="14" customWidth="1"/>
    <col min="15" max="16" width="10.7109375" style="14" customWidth="1"/>
    <col min="17" max="17" width="10.7109375" style="26" customWidth="1"/>
    <col min="18" max="18" width="12.7109375" style="26" customWidth="1"/>
    <col min="19" max="19" width="1.7109375" customWidth="1"/>
    <col min="691" max="693" width="10.7109375" customWidth="1"/>
  </cols>
  <sheetData>
    <row r="1" spans="1:692" s="8" customFormat="1" ht="24" customHeight="1" x14ac:dyDescent="0.25">
      <c r="A1" s="205"/>
      <c r="B1" s="206" t="s">
        <v>22</v>
      </c>
      <c r="C1" s="206" t="s">
        <v>23</v>
      </c>
      <c r="D1" s="208" t="s">
        <v>3</v>
      </c>
      <c r="E1" s="217" t="s">
        <v>0</v>
      </c>
      <c r="F1" s="218"/>
      <c r="G1" s="218"/>
      <c r="H1" s="219"/>
      <c r="I1" s="19"/>
      <c r="J1" s="217" t="s">
        <v>1</v>
      </c>
      <c r="K1" s="218"/>
      <c r="L1" s="218"/>
      <c r="M1" s="219"/>
      <c r="N1" s="19"/>
      <c r="O1" s="217" t="s">
        <v>2</v>
      </c>
      <c r="P1" s="218"/>
      <c r="Q1" s="218"/>
      <c r="R1" s="219"/>
    </row>
    <row r="2" spans="1:692" s="8" customFormat="1" ht="28.5" customHeight="1" x14ac:dyDescent="0.25">
      <c r="A2" s="205"/>
      <c r="B2" s="207"/>
      <c r="C2" s="207"/>
      <c r="D2" s="209" t="s">
        <v>3</v>
      </c>
      <c r="E2" s="11" t="s">
        <v>4</v>
      </c>
      <c r="F2" s="11" t="s">
        <v>5</v>
      </c>
      <c r="G2" s="22" t="s">
        <v>6</v>
      </c>
      <c r="H2" s="22" t="s">
        <v>7</v>
      </c>
      <c r="I2" s="20"/>
      <c r="J2" s="17" t="s">
        <v>8</v>
      </c>
      <c r="K2" s="11" t="s">
        <v>9</v>
      </c>
      <c r="L2" s="22" t="s">
        <v>10</v>
      </c>
      <c r="M2" s="28" t="s">
        <v>11</v>
      </c>
      <c r="N2" s="20"/>
      <c r="O2" s="11" t="s">
        <v>12</v>
      </c>
      <c r="P2" s="11" t="s">
        <v>13</v>
      </c>
      <c r="Q2" s="22" t="s">
        <v>14</v>
      </c>
      <c r="R2" s="22" t="s">
        <v>15</v>
      </c>
    </row>
    <row r="3" spans="1:692" s="8" customFormat="1" ht="60.75" customHeight="1" x14ac:dyDescent="0.25">
      <c r="A3" s="9"/>
      <c r="B3" s="214" t="s">
        <v>24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6"/>
    </row>
    <row r="4" spans="1:692" x14ac:dyDescent="0.25">
      <c r="B4" s="4"/>
      <c r="C4" s="5"/>
      <c r="D4" s="3"/>
      <c r="E4" s="12"/>
      <c r="F4" s="16"/>
      <c r="G4" s="23"/>
      <c r="H4" s="24">
        <f t="shared" ref="H4:H35" si="0">F4*G4</f>
        <v>0</v>
      </c>
      <c r="I4" s="21"/>
      <c r="J4" s="18"/>
      <c r="K4" s="16"/>
      <c r="L4" s="23"/>
      <c r="M4" s="24">
        <f>K4*L4</f>
        <v>0</v>
      </c>
      <c r="N4" s="21"/>
      <c r="O4" s="18"/>
      <c r="P4" s="16"/>
      <c r="Q4" s="23"/>
      <c r="R4" s="24">
        <f>P4*Q4</f>
        <v>0</v>
      </c>
      <c r="S4" s="10"/>
      <c r="ZO4" t="s">
        <v>16</v>
      </c>
      <c r="ZP4" s="2" t="s">
        <v>17</v>
      </c>
    </row>
    <row r="5" spans="1:692" ht="34.5" customHeight="1" x14ac:dyDescent="0.25">
      <c r="B5" s="212" t="s">
        <v>134</v>
      </c>
      <c r="C5" s="213"/>
      <c r="D5" s="109"/>
      <c r="E5" s="12"/>
      <c r="F5" s="16"/>
      <c r="G5" s="23"/>
      <c r="H5" s="24">
        <f t="shared" si="0"/>
        <v>0</v>
      </c>
      <c r="I5" s="21"/>
      <c r="J5" s="18"/>
      <c r="K5" s="16"/>
      <c r="L5" s="23"/>
      <c r="M5" s="24">
        <f t="shared" ref="M5:M50" si="1">K5*L5</f>
        <v>0</v>
      </c>
      <c r="N5" s="21"/>
      <c r="O5" s="18"/>
      <c r="P5" s="16"/>
      <c r="Q5" s="23"/>
      <c r="R5" s="24">
        <f t="shared" ref="R5:R50" si="2">P5*Q5</f>
        <v>0</v>
      </c>
      <c r="S5" s="10"/>
      <c r="ZP5" s="2"/>
    </row>
    <row r="6" spans="1:692" x14ac:dyDescent="0.25">
      <c r="B6" s="120"/>
      <c r="C6" s="121"/>
      <c r="D6" s="3"/>
      <c r="E6" s="12"/>
      <c r="F6" s="16"/>
      <c r="G6" s="23"/>
      <c r="H6" s="24">
        <f t="shared" si="0"/>
        <v>0</v>
      </c>
      <c r="I6" s="21"/>
      <c r="J6" s="18"/>
      <c r="K6" s="16"/>
      <c r="L6" s="23"/>
      <c r="M6" s="24">
        <f t="shared" si="1"/>
        <v>0</v>
      </c>
      <c r="N6" s="21"/>
      <c r="O6" s="18"/>
      <c r="P6" s="16"/>
      <c r="Q6" s="23"/>
      <c r="R6" s="24">
        <f t="shared" si="2"/>
        <v>0</v>
      </c>
      <c r="S6" s="10"/>
      <c r="ZP6" s="2"/>
    </row>
    <row r="7" spans="1:692" ht="48" customHeight="1" x14ac:dyDescent="0.25">
      <c r="B7" s="210" t="s">
        <v>121</v>
      </c>
      <c r="C7" s="211"/>
      <c r="D7" s="3"/>
      <c r="E7" s="12"/>
      <c r="F7" s="16"/>
      <c r="G7" s="23"/>
      <c r="H7" s="24">
        <f t="shared" si="0"/>
        <v>0</v>
      </c>
      <c r="I7" s="21"/>
      <c r="J7" s="18"/>
      <c r="K7" s="16"/>
      <c r="L7" s="23"/>
      <c r="M7" s="24">
        <f t="shared" si="1"/>
        <v>0</v>
      </c>
      <c r="N7" s="21"/>
      <c r="O7" s="18"/>
      <c r="P7" s="16"/>
      <c r="Q7" s="23"/>
      <c r="R7" s="24">
        <f t="shared" si="2"/>
        <v>0</v>
      </c>
      <c r="S7" s="10"/>
      <c r="ZP7" s="2"/>
    </row>
    <row r="8" spans="1:692" ht="48" customHeight="1" x14ac:dyDescent="0.25">
      <c r="B8" s="118" t="s">
        <v>111</v>
      </c>
      <c r="C8" s="119" t="s">
        <v>112</v>
      </c>
      <c r="D8" s="3"/>
      <c r="E8" s="12"/>
      <c r="F8" s="16"/>
      <c r="G8" s="23"/>
      <c r="H8" s="24">
        <f t="shared" si="0"/>
        <v>0</v>
      </c>
      <c r="I8" s="21"/>
      <c r="J8" s="18"/>
      <c r="K8" s="16"/>
      <c r="L8" s="23"/>
      <c r="M8" s="24">
        <f t="shared" si="1"/>
        <v>0</v>
      </c>
      <c r="N8" s="21"/>
      <c r="O8" s="18"/>
      <c r="P8" s="16"/>
      <c r="Q8" s="23"/>
      <c r="R8" s="24">
        <f t="shared" si="2"/>
        <v>0</v>
      </c>
      <c r="S8" s="10"/>
      <c r="ZP8" s="2"/>
    </row>
    <row r="9" spans="1:692" ht="48" customHeight="1" x14ac:dyDescent="0.25">
      <c r="B9" s="118" t="s">
        <v>113</v>
      </c>
      <c r="C9" s="119" t="s">
        <v>137</v>
      </c>
      <c r="D9" s="3"/>
      <c r="E9" s="12"/>
      <c r="F9" s="16"/>
      <c r="G9" s="23"/>
      <c r="H9" s="24">
        <f t="shared" si="0"/>
        <v>0</v>
      </c>
      <c r="I9" s="21"/>
      <c r="J9" s="18"/>
      <c r="K9" s="16"/>
      <c r="L9" s="23"/>
      <c r="M9" s="24">
        <f t="shared" si="1"/>
        <v>0</v>
      </c>
      <c r="N9" s="21"/>
      <c r="O9" s="18"/>
      <c r="P9" s="16"/>
      <c r="Q9" s="23"/>
      <c r="R9" s="24">
        <f t="shared" si="2"/>
        <v>0</v>
      </c>
      <c r="S9" s="10"/>
      <c r="ZP9" s="2"/>
    </row>
    <row r="10" spans="1:692" ht="48" customHeight="1" x14ac:dyDescent="0.25">
      <c r="B10" s="124" t="s">
        <v>138</v>
      </c>
      <c r="C10" s="125" t="s">
        <v>139</v>
      </c>
      <c r="D10" s="3"/>
      <c r="E10" s="12"/>
      <c r="F10" s="16"/>
      <c r="G10" s="23"/>
      <c r="H10" s="24">
        <f t="shared" si="0"/>
        <v>0</v>
      </c>
      <c r="I10" s="21"/>
      <c r="J10" s="18"/>
      <c r="K10" s="16"/>
      <c r="L10" s="23"/>
      <c r="M10" s="24">
        <f t="shared" si="1"/>
        <v>0</v>
      </c>
      <c r="N10" s="21"/>
      <c r="O10" s="18"/>
      <c r="P10" s="16"/>
      <c r="Q10" s="23"/>
      <c r="R10" s="24">
        <f t="shared" si="2"/>
        <v>0</v>
      </c>
      <c r="S10" s="10"/>
      <c r="ZP10" s="2"/>
    </row>
    <row r="11" spans="1:692" ht="30.75" customHeight="1" x14ac:dyDescent="0.25">
      <c r="B11" s="126" t="s">
        <v>155</v>
      </c>
      <c r="C11" s="127" t="s">
        <v>156</v>
      </c>
      <c r="D11" s="131" t="s">
        <v>116</v>
      </c>
      <c r="E11" s="136" t="s">
        <v>193</v>
      </c>
      <c r="F11" s="137"/>
      <c r="G11" s="138"/>
      <c r="H11" s="139">
        <f t="shared" si="0"/>
        <v>0</v>
      </c>
      <c r="I11" s="21"/>
      <c r="J11" s="135">
        <v>353.55</v>
      </c>
      <c r="K11" s="137"/>
      <c r="L11" s="138"/>
      <c r="M11" s="139">
        <f t="shared" si="1"/>
        <v>0</v>
      </c>
      <c r="N11" s="21"/>
      <c r="O11" s="135">
        <v>1634.99</v>
      </c>
      <c r="P11" s="137"/>
      <c r="Q11" s="138"/>
      <c r="R11" s="139">
        <f t="shared" si="2"/>
        <v>0</v>
      </c>
      <c r="S11" s="10"/>
      <c r="ZP11" s="2"/>
    </row>
    <row r="12" spans="1:692" ht="30.75" customHeight="1" x14ac:dyDescent="0.25">
      <c r="B12" s="126" t="s">
        <v>157</v>
      </c>
      <c r="C12" s="127" t="s">
        <v>203</v>
      </c>
      <c r="D12" s="131" t="s">
        <v>162</v>
      </c>
      <c r="E12" s="136" t="s">
        <v>193</v>
      </c>
      <c r="F12" s="137"/>
      <c r="G12" s="138"/>
      <c r="H12" s="139">
        <f t="shared" si="0"/>
        <v>0</v>
      </c>
      <c r="I12" s="21"/>
      <c r="J12" s="135" t="s">
        <v>193</v>
      </c>
      <c r="K12" s="137"/>
      <c r="L12" s="138"/>
      <c r="M12" s="139">
        <f t="shared" si="1"/>
        <v>0</v>
      </c>
      <c r="N12" s="21"/>
      <c r="O12" s="135">
        <v>364.88</v>
      </c>
      <c r="P12" s="137"/>
      <c r="Q12" s="138"/>
      <c r="R12" s="139">
        <f t="shared" si="2"/>
        <v>0</v>
      </c>
      <c r="S12" s="10"/>
      <c r="ZP12" s="2"/>
    </row>
    <row r="13" spans="1:692" ht="30.75" customHeight="1" x14ac:dyDescent="0.25">
      <c r="B13" s="126" t="s">
        <v>158</v>
      </c>
      <c r="C13" s="127" t="s">
        <v>191</v>
      </c>
      <c r="D13" s="131" t="s">
        <v>120</v>
      </c>
      <c r="E13" s="136" t="s">
        <v>193</v>
      </c>
      <c r="F13" s="137"/>
      <c r="G13" s="138"/>
      <c r="H13" s="139">
        <f t="shared" si="0"/>
        <v>0</v>
      </c>
      <c r="I13" s="21"/>
      <c r="J13" s="135">
        <v>1</v>
      </c>
      <c r="K13" s="137"/>
      <c r="L13" s="138"/>
      <c r="M13" s="139">
        <f t="shared" si="1"/>
        <v>0</v>
      </c>
      <c r="N13" s="21"/>
      <c r="O13" s="135">
        <v>5</v>
      </c>
      <c r="P13" s="137"/>
      <c r="Q13" s="138"/>
      <c r="R13" s="139">
        <f t="shared" si="2"/>
        <v>0</v>
      </c>
      <c r="S13" s="10"/>
      <c r="ZP13" s="2"/>
    </row>
    <row r="14" spans="1:692" ht="30.75" customHeight="1" x14ac:dyDescent="0.25">
      <c r="B14" s="126" t="s">
        <v>189</v>
      </c>
      <c r="C14" s="127" t="s">
        <v>190</v>
      </c>
      <c r="D14" s="131" t="s">
        <v>116</v>
      </c>
      <c r="E14" s="136" t="s">
        <v>193</v>
      </c>
      <c r="F14" s="137"/>
      <c r="G14" s="138"/>
      <c r="H14" s="139">
        <f t="shared" si="0"/>
        <v>0</v>
      </c>
      <c r="I14" s="21"/>
      <c r="J14" s="135" t="s">
        <v>193</v>
      </c>
      <c r="K14" s="137"/>
      <c r="L14" s="138"/>
      <c r="M14" s="139">
        <f t="shared" si="1"/>
        <v>0</v>
      </c>
      <c r="N14" s="21"/>
      <c r="O14" s="135">
        <v>143.82</v>
      </c>
      <c r="P14" s="137"/>
      <c r="Q14" s="138"/>
      <c r="R14" s="139">
        <f t="shared" si="2"/>
        <v>0</v>
      </c>
      <c r="S14" s="10"/>
      <c r="ZP14" s="2"/>
    </row>
    <row r="15" spans="1:692" ht="48" customHeight="1" x14ac:dyDescent="0.25">
      <c r="B15" s="124" t="s">
        <v>140</v>
      </c>
      <c r="C15" s="125" t="s">
        <v>141</v>
      </c>
      <c r="D15" s="131" t="s">
        <v>162</v>
      </c>
      <c r="E15" s="133" t="s">
        <v>193</v>
      </c>
      <c r="F15" s="137"/>
      <c r="G15" s="138"/>
      <c r="H15" s="139">
        <f t="shared" si="0"/>
        <v>0</v>
      </c>
      <c r="I15" s="21"/>
      <c r="J15" s="134">
        <v>20.3</v>
      </c>
      <c r="K15" s="137"/>
      <c r="L15" s="138"/>
      <c r="M15" s="139">
        <f t="shared" si="1"/>
        <v>0</v>
      </c>
      <c r="N15" s="21"/>
      <c r="O15" s="134">
        <v>324.06</v>
      </c>
      <c r="P15" s="137"/>
      <c r="Q15" s="138"/>
      <c r="R15" s="139">
        <f t="shared" si="2"/>
        <v>0</v>
      </c>
      <c r="S15" s="10"/>
      <c r="ZP15" s="2"/>
    </row>
    <row r="16" spans="1:692" ht="48" customHeight="1" x14ac:dyDescent="0.25">
      <c r="B16" s="124" t="s">
        <v>142</v>
      </c>
      <c r="C16" s="125" t="s">
        <v>143</v>
      </c>
      <c r="D16" s="131" t="s">
        <v>162</v>
      </c>
      <c r="E16" s="133" t="s">
        <v>193</v>
      </c>
      <c r="F16" s="137"/>
      <c r="G16" s="138"/>
      <c r="H16" s="139">
        <f t="shared" si="0"/>
        <v>0</v>
      </c>
      <c r="I16" s="21"/>
      <c r="J16" s="134" t="s">
        <v>193</v>
      </c>
      <c r="K16" s="137"/>
      <c r="L16" s="138"/>
      <c r="M16" s="139">
        <f t="shared" si="1"/>
        <v>0</v>
      </c>
      <c r="N16" s="21"/>
      <c r="O16" s="134">
        <v>58.44</v>
      </c>
      <c r="P16" s="137"/>
      <c r="Q16" s="138"/>
      <c r="R16" s="139">
        <f t="shared" si="2"/>
        <v>0</v>
      </c>
      <c r="S16" s="10"/>
      <c r="ZP16" s="2"/>
    </row>
    <row r="17" spans="2:692" ht="48" customHeight="1" x14ac:dyDescent="0.25">
      <c r="B17" s="124" t="s">
        <v>144</v>
      </c>
      <c r="C17" s="125" t="s">
        <v>202</v>
      </c>
      <c r="D17" s="131" t="s">
        <v>120</v>
      </c>
      <c r="E17" s="133" t="s">
        <v>193</v>
      </c>
      <c r="F17" s="137"/>
      <c r="G17" s="138"/>
      <c r="H17" s="139">
        <f t="shared" si="0"/>
        <v>0</v>
      </c>
      <c r="I17" s="21"/>
      <c r="J17" s="134" t="s">
        <v>193</v>
      </c>
      <c r="K17" s="137"/>
      <c r="L17" s="138"/>
      <c r="M17" s="139">
        <f t="shared" si="1"/>
        <v>0</v>
      </c>
      <c r="N17" s="21"/>
      <c r="O17" s="134">
        <v>24</v>
      </c>
      <c r="P17" s="137"/>
      <c r="Q17" s="138"/>
      <c r="R17" s="139">
        <f t="shared" si="2"/>
        <v>0</v>
      </c>
      <c r="S17" s="10"/>
      <c r="ZP17" s="2"/>
    </row>
    <row r="18" spans="2:692" ht="48" customHeight="1" x14ac:dyDescent="0.25">
      <c r="B18" s="124" t="s">
        <v>186</v>
      </c>
      <c r="C18" s="125" t="s">
        <v>145</v>
      </c>
      <c r="D18" s="131"/>
      <c r="E18" s="133"/>
      <c r="F18" s="137"/>
      <c r="G18" s="138"/>
      <c r="H18" s="139">
        <f t="shared" si="0"/>
        <v>0</v>
      </c>
      <c r="I18" s="21"/>
      <c r="J18" s="134"/>
      <c r="K18" s="137"/>
      <c r="L18" s="138"/>
      <c r="M18" s="139">
        <f t="shared" si="1"/>
        <v>0</v>
      </c>
      <c r="N18" s="21"/>
      <c r="O18" s="134"/>
      <c r="P18" s="137"/>
      <c r="Q18" s="138"/>
      <c r="R18" s="139">
        <f t="shared" si="2"/>
        <v>0</v>
      </c>
      <c r="S18" s="10"/>
      <c r="ZP18" s="2"/>
    </row>
    <row r="19" spans="2:692" ht="30.75" customHeight="1" x14ac:dyDescent="0.25">
      <c r="B19" s="126" t="s">
        <v>194</v>
      </c>
      <c r="C19" s="127" t="s">
        <v>198</v>
      </c>
      <c r="D19" s="131" t="s">
        <v>162</v>
      </c>
      <c r="E19" s="133">
        <v>8</v>
      </c>
      <c r="F19" s="137"/>
      <c r="G19" s="138"/>
      <c r="H19" s="139">
        <f t="shared" si="0"/>
        <v>0</v>
      </c>
      <c r="I19" s="21"/>
      <c r="J19" s="134">
        <v>28</v>
      </c>
      <c r="K19" s="137"/>
      <c r="L19" s="138"/>
      <c r="M19" s="139">
        <f t="shared" si="1"/>
        <v>0</v>
      </c>
      <c r="N19" s="21"/>
      <c r="O19" s="134">
        <v>65.38</v>
      </c>
      <c r="P19" s="137"/>
      <c r="Q19" s="138"/>
      <c r="R19" s="139">
        <f t="shared" si="2"/>
        <v>0</v>
      </c>
      <c r="S19" s="10"/>
      <c r="ZP19" s="2"/>
    </row>
    <row r="20" spans="2:692" ht="30.75" customHeight="1" x14ac:dyDescent="0.25">
      <c r="B20" s="126" t="s">
        <v>195</v>
      </c>
      <c r="C20" s="127" t="s">
        <v>199</v>
      </c>
      <c r="D20" s="131" t="s">
        <v>162</v>
      </c>
      <c r="E20" s="133" t="s">
        <v>193</v>
      </c>
      <c r="F20" s="137"/>
      <c r="G20" s="138"/>
      <c r="H20" s="139">
        <f t="shared" si="0"/>
        <v>0</v>
      </c>
      <c r="I20" s="21"/>
      <c r="J20" s="134" t="s">
        <v>193</v>
      </c>
      <c r="K20" s="137"/>
      <c r="L20" s="138"/>
      <c r="M20" s="139">
        <f t="shared" si="1"/>
        <v>0</v>
      </c>
      <c r="N20" s="21"/>
      <c r="O20" s="134">
        <v>16.5</v>
      </c>
      <c r="P20" s="137"/>
      <c r="Q20" s="138"/>
      <c r="R20" s="139">
        <f t="shared" si="2"/>
        <v>0</v>
      </c>
      <c r="S20" s="10"/>
      <c r="ZP20" s="2"/>
    </row>
    <row r="21" spans="2:692" ht="30.75" customHeight="1" x14ac:dyDescent="0.25">
      <c r="B21" s="126" t="s">
        <v>196</v>
      </c>
      <c r="C21" s="127" t="s">
        <v>200</v>
      </c>
      <c r="D21" s="131" t="s">
        <v>162</v>
      </c>
      <c r="E21" s="133" t="s">
        <v>193</v>
      </c>
      <c r="F21" s="137"/>
      <c r="G21" s="138"/>
      <c r="H21" s="139">
        <f t="shared" si="0"/>
        <v>0</v>
      </c>
      <c r="I21" s="21"/>
      <c r="J21" s="134" t="s">
        <v>193</v>
      </c>
      <c r="K21" s="137"/>
      <c r="L21" s="138"/>
      <c r="M21" s="139">
        <f t="shared" si="1"/>
        <v>0</v>
      </c>
      <c r="N21" s="21"/>
      <c r="O21" s="134">
        <v>16.5</v>
      </c>
      <c r="P21" s="137"/>
      <c r="Q21" s="138"/>
      <c r="R21" s="139">
        <f t="shared" si="2"/>
        <v>0</v>
      </c>
      <c r="S21" s="10"/>
      <c r="ZP21" s="2"/>
    </row>
    <row r="22" spans="2:692" ht="30.75" customHeight="1" x14ac:dyDescent="0.25">
      <c r="B22" s="126" t="s">
        <v>197</v>
      </c>
      <c r="C22" s="127" t="s">
        <v>201</v>
      </c>
      <c r="D22" s="131" t="s">
        <v>162</v>
      </c>
      <c r="E22" s="133" t="s">
        <v>193</v>
      </c>
      <c r="F22" s="137"/>
      <c r="G22" s="138"/>
      <c r="H22" s="139">
        <f t="shared" si="0"/>
        <v>0</v>
      </c>
      <c r="I22" s="21"/>
      <c r="J22" s="134" t="s">
        <v>193</v>
      </c>
      <c r="K22" s="137"/>
      <c r="L22" s="138"/>
      <c r="M22" s="139">
        <f t="shared" si="1"/>
        <v>0</v>
      </c>
      <c r="N22" s="21"/>
      <c r="O22" s="134">
        <v>19.8</v>
      </c>
      <c r="P22" s="137"/>
      <c r="Q22" s="138"/>
      <c r="R22" s="139">
        <f t="shared" si="2"/>
        <v>0</v>
      </c>
      <c r="S22" s="10"/>
      <c r="ZP22" s="2"/>
    </row>
    <row r="23" spans="2:692" ht="48" customHeight="1" x14ac:dyDescent="0.25">
      <c r="B23" s="118" t="s">
        <v>114</v>
      </c>
      <c r="C23" s="119" t="s">
        <v>146</v>
      </c>
      <c r="D23" s="131"/>
      <c r="E23" s="133"/>
      <c r="F23" s="137"/>
      <c r="G23" s="138"/>
      <c r="H23" s="139">
        <f t="shared" si="0"/>
        <v>0</v>
      </c>
      <c r="I23" s="21"/>
      <c r="J23" s="134"/>
      <c r="K23" s="137"/>
      <c r="L23" s="138"/>
      <c r="M23" s="139">
        <f t="shared" si="1"/>
        <v>0</v>
      </c>
      <c r="N23" s="21"/>
      <c r="O23" s="134"/>
      <c r="P23" s="137"/>
      <c r="Q23" s="138"/>
      <c r="R23" s="139">
        <f t="shared" si="2"/>
        <v>0</v>
      </c>
      <c r="S23" s="10"/>
      <c r="ZP23" s="2"/>
    </row>
    <row r="24" spans="2:692" ht="48" customHeight="1" x14ac:dyDescent="0.25">
      <c r="B24" s="124" t="s">
        <v>147</v>
      </c>
      <c r="C24" s="125" t="s">
        <v>148</v>
      </c>
      <c r="D24" s="131"/>
      <c r="E24" s="133"/>
      <c r="F24" s="137"/>
      <c r="G24" s="138"/>
      <c r="H24" s="139">
        <f t="shared" si="0"/>
        <v>0</v>
      </c>
      <c r="I24" s="21"/>
      <c r="J24" s="134"/>
      <c r="K24" s="137"/>
      <c r="L24" s="138"/>
      <c r="M24" s="139">
        <f t="shared" si="1"/>
        <v>0</v>
      </c>
      <c r="N24" s="21"/>
      <c r="O24" s="134"/>
      <c r="P24" s="137"/>
      <c r="Q24" s="138"/>
      <c r="R24" s="139">
        <f t="shared" si="2"/>
        <v>0</v>
      </c>
      <c r="S24" s="10"/>
      <c r="ZP24" s="2"/>
    </row>
    <row r="25" spans="2:692" ht="18" customHeight="1" x14ac:dyDescent="0.25">
      <c r="B25" s="122"/>
      <c r="C25" s="123" t="s">
        <v>181</v>
      </c>
      <c r="D25" s="131"/>
      <c r="E25" s="133"/>
      <c r="F25" s="137"/>
      <c r="G25" s="138"/>
      <c r="H25" s="139">
        <f t="shared" si="0"/>
        <v>0</v>
      </c>
      <c r="I25" s="21"/>
      <c r="J25" s="134"/>
      <c r="K25" s="137"/>
      <c r="L25" s="138"/>
      <c r="M25" s="139">
        <f t="shared" si="1"/>
        <v>0</v>
      </c>
      <c r="N25" s="21"/>
      <c r="O25" s="134"/>
      <c r="P25" s="137"/>
      <c r="Q25" s="138"/>
      <c r="R25" s="139">
        <f t="shared" si="2"/>
        <v>0</v>
      </c>
      <c r="S25" s="10"/>
      <c r="ZP25" s="2"/>
    </row>
    <row r="26" spans="2:692" ht="18" customHeight="1" x14ac:dyDescent="0.25">
      <c r="B26" s="122"/>
      <c r="C26" s="128" t="s">
        <v>159</v>
      </c>
      <c r="D26" s="131" t="s">
        <v>116</v>
      </c>
      <c r="E26" s="133">
        <v>156</v>
      </c>
      <c r="F26" s="137"/>
      <c r="G26" s="138"/>
      <c r="H26" s="139">
        <f t="shared" si="0"/>
        <v>0</v>
      </c>
      <c r="I26" s="21"/>
      <c r="J26" s="134">
        <v>57.36</v>
      </c>
      <c r="K26" s="137"/>
      <c r="L26" s="138"/>
      <c r="M26" s="139">
        <f t="shared" si="1"/>
        <v>0</v>
      </c>
      <c r="N26" s="21"/>
      <c r="O26" s="134" t="s">
        <v>193</v>
      </c>
      <c r="P26" s="137"/>
      <c r="Q26" s="138"/>
      <c r="R26" s="139">
        <f t="shared" si="2"/>
        <v>0</v>
      </c>
      <c r="S26" s="10"/>
      <c r="ZP26" s="2"/>
    </row>
    <row r="27" spans="2:692" ht="18" customHeight="1" x14ac:dyDescent="0.25">
      <c r="B27" s="122"/>
      <c r="C27" s="128" t="s">
        <v>160</v>
      </c>
      <c r="D27" s="131" t="s">
        <v>116</v>
      </c>
      <c r="E27" s="133">
        <v>156</v>
      </c>
      <c r="F27" s="137"/>
      <c r="G27" s="138"/>
      <c r="H27" s="139">
        <f t="shared" si="0"/>
        <v>0</v>
      </c>
      <c r="I27" s="21"/>
      <c r="J27" s="134">
        <v>57.36</v>
      </c>
      <c r="K27" s="137"/>
      <c r="L27" s="138"/>
      <c r="M27" s="139">
        <f t="shared" si="1"/>
        <v>0</v>
      </c>
      <c r="N27" s="21"/>
      <c r="O27" s="134" t="s">
        <v>193</v>
      </c>
      <c r="P27" s="137"/>
      <c r="Q27" s="138"/>
      <c r="R27" s="139">
        <f t="shared" si="2"/>
        <v>0</v>
      </c>
      <c r="S27" s="10"/>
      <c r="ZP27" s="2"/>
    </row>
    <row r="28" spans="2:692" ht="18" customHeight="1" x14ac:dyDescent="0.25">
      <c r="B28" s="122"/>
      <c r="C28" s="128" t="s">
        <v>161</v>
      </c>
      <c r="D28" s="131" t="s">
        <v>162</v>
      </c>
      <c r="E28" s="133">
        <v>91.12</v>
      </c>
      <c r="F28" s="137"/>
      <c r="G28" s="138"/>
      <c r="H28" s="139">
        <f t="shared" si="0"/>
        <v>0</v>
      </c>
      <c r="I28" s="21"/>
      <c r="J28" s="134">
        <v>31.69</v>
      </c>
      <c r="K28" s="137"/>
      <c r="L28" s="138"/>
      <c r="M28" s="139">
        <f t="shared" si="1"/>
        <v>0</v>
      </c>
      <c r="N28" s="21"/>
      <c r="O28" s="134" t="s">
        <v>193</v>
      </c>
      <c r="P28" s="137"/>
      <c r="Q28" s="138"/>
      <c r="R28" s="139">
        <f t="shared" si="2"/>
        <v>0</v>
      </c>
      <c r="S28" s="10"/>
      <c r="ZP28" s="2"/>
    </row>
    <row r="29" spans="2:692" ht="18" customHeight="1" x14ac:dyDescent="0.25">
      <c r="B29" s="122"/>
      <c r="C29" s="128" t="s">
        <v>166</v>
      </c>
      <c r="D29" s="131" t="s">
        <v>116</v>
      </c>
      <c r="E29" s="133">
        <v>156</v>
      </c>
      <c r="F29" s="137"/>
      <c r="G29" s="138"/>
      <c r="H29" s="139">
        <f t="shared" si="0"/>
        <v>0</v>
      </c>
      <c r="I29" s="21"/>
      <c r="J29" s="134">
        <v>57.36</v>
      </c>
      <c r="K29" s="137"/>
      <c r="L29" s="138"/>
      <c r="M29" s="139">
        <f t="shared" si="1"/>
        <v>0</v>
      </c>
      <c r="N29" s="21"/>
      <c r="O29" s="134" t="s">
        <v>193</v>
      </c>
      <c r="P29" s="137"/>
      <c r="Q29" s="138"/>
      <c r="R29" s="139">
        <f t="shared" si="2"/>
        <v>0</v>
      </c>
      <c r="S29" s="10"/>
      <c r="ZP29" s="2"/>
    </row>
    <row r="30" spans="2:692" ht="48" customHeight="1" x14ac:dyDescent="0.25">
      <c r="B30" s="124" t="s">
        <v>149</v>
      </c>
      <c r="C30" s="125" t="s">
        <v>150</v>
      </c>
      <c r="D30" s="131"/>
      <c r="E30" s="133"/>
      <c r="F30" s="137"/>
      <c r="G30" s="138"/>
      <c r="H30" s="139">
        <f t="shared" si="0"/>
        <v>0</v>
      </c>
      <c r="I30" s="21"/>
      <c r="J30" s="134"/>
      <c r="K30" s="137"/>
      <c r="L30" s="138"/>
      <c r="M30" s="139">
        <f t="shared" si="1"/>
        <v>0</v>
      </c>
      <c r="N30" s="21"/>
      <c r="O30" s="134"/>
      <c r="P30" s="137"/>
      <c r="Q30" s="138"/>
      <c r="R30" s="139">
        <f t="shared" si="2"/>
        <v>0</v>
      </c>
      <c r="S30" s="10"/>
      <c r="ZP30" s="2"/>
    </row>
    <row r="31" spans="2:692" ht="18" customHeight="1" x14ac:dyDescent="0.25">
      <c r="B31" s="122"/>
      <c r="C31" s="123" t="s">
        <v>181</v>
      </c>
      <c r="D31" s="131"/>
      <c r="E31" s="133"/>
      <c r="F31" s="137"/>
      <c r="G31" s="138"/>
      <c r="H31" s="139">
        <f t="shared" si="0"/>
        <v>0</v>
      </c>
      <c r="I31" s="21"/>
      <c r="J31" s="134"/>
      <c r="K31" s="137"/>
      <c r="L31" s="138"/>
      <c r="M31" s="139">
        <f t="shared" si="1"/>
        <v>0</v>
      </c>
      <c r="N31" s="21"/>
      <c r="O31" s="134"/>
      <c r="P31" s="137"/>
      <c r="Q31" s="138"/>
      <c r="R31" s="139">
        <f t="shared" si="2"/>
        <v>0</v>
      </c>
      <c r="S31" s="10"/>
      <c r="ZP31" s="2"/>
    </row>
    <row r="32" spans="2:692" ht="18" customHeight="1" x14ac:dyDescent="0.25">
      <c r="B32" s="122"/>
      <c r="C32" s="128" t="s">
        <v>159</v>
      </c>
      <c r="D32" s="131" t="s">
        <v>116</v>
      </c>
      <c r="E32" s="133" t="s">
        <v>193</v>
      </c>
      <c r="F32" s="137"/>
      <c r="G32" s="138"/>
      <c r="H32" s="139">
        <f t="shared" si="0"/>
        <v>0</v>
      </c>
      <c r="I32" s="21"/>
      <c r="J32" s="134" t="s">
        <v>193</v>
      </c>
      <c r="K32" s="137"/>
      <c r="L32" s="138"/>
      <c r="M32" s="139">
        <f t="shared" si="1"/>
        <v>0</v>
      </c>
      <c r="N32" s="21"/>
      <c r="O32" s="134">
        <v>338.78</v>
      </c>
      <c r="P32" s="137"/>
      <c r="Q32" s="138"/>
      <c r="R32" s="139">
        <f t="shared" si="2"/>
        <v>0</v>
      </c>
      <c r="S32" s="10"/>
      <c r="ZP32" s="2"/>
    </row>
    <row r="33" spans="2:692" ht="18" customHeight="1" x14ac:dyDescent="0.25">
      <c r="B33" s="122"/>
      <c r="C33" s="128" t="s">
        <v>163</v>
      </c>
      <c r="D33" s="131" t="s">
        <v>116</v>
      </c>
      <c r="E33" s="133" t="s">
        <v>193</v>
      </c>
      <c r="F33" s="137"/>
      <c r="G33" s="138"/>
      <c r="H33" s="139">
        <f t="shared" si="0"/>
        <v>0</v>
      </c>
      <c r="I33" s="21"/>
      <c r="J33" s="134" t="s">
        <v>193</v>
      </c>
      <c r="K33" s="137"/>
      <c r="L33" s="138"/>
      <c r="M33" s="139">
        <f t="shared" si="1"/>
        <v>0</v>
      </c>
      <c r="N33" s="21"/>
      <c r="O33" s="134">
        <v>338.78</v>
      </c>
      <c r="P33" s="137"/>
      <c r="Q33" s="138"/>
      <c r="R33" s="139">
        <f t="shared" si="2"/>
        <v>0</v>
      </c>
      <c r="S33" s="10"/>
      <c r="U33" s="14"/>
      <c r="ZP33" s="2"/>
    </row>
    <row r="34" spans="2:692" ht="18" customHeight="1" x14ac:dyDescent="0.25">
      <c r="B34" s="122"/>
      <c r="C34" s="128" t="s">
        <v>164</v>
      </c>
      <c r="D34" s="131" t="s">
        <v>116</v>
      </c>
      <c r="E34" s="133" t="s">
        <v>193</v>
      </c>
      <c r="F34" s="137"/>
      <c r="G34" s="138"/>
      <c r="H34" s="139">
        <f t="shared" si="0"/>
        <v>0</v>
      </c>
      <c r="I34" s="21"/>
      <c r="J34" s="134" t="s">
        <v>193</v>
      </c>
      <c r="K34" s="137"/>
      <c r="L34" s="138"/>
      <c r="M34" s="139">
        <f t="shared" si="1"/>
        <v>0</v>
      </c>
      <c r="N34" s="21"/>
      <c r="O34" s="134">
        <v>338.78</v>
      </c>
      <c r="P34" s="137"/>
      <c r="Q34" s="138"/>
      <c r="R34" s="139">
        <f t="shared" si="2"/>
        <v>0</v>
      </c>
      <c r="S34" s="10"/>
      <c r="ZP34" s="2"/>
    </row>
    <row r="35" spans="2:692" ht="18" customHeight="1" x14ac:dyDescent="0.25">
      <c r="B35" s="122"/>
      <c r="C35" s="128" t="s">
        <v>161</v>
      </c>
      <c r="D35" s="131" t="s">
        <v>162</v>
      </c>
      <c r="E35" s="133" t="s">
        <v>193</v>
      </c>
      <c r="F35" s="137"/>
      <c r="G35" s="138"/>
      <c r="H35" s="139">
        <f t="shared" si="0"/>
        <v>0</v>
      </c>
      <c r="I35" s="21"/>
      <c r="J35" s="134" t="s">
        <v>193</v>
      </c>
      <c r="K35" s="137"/>
      <c r="L35" s="138"/>
      <c r="M35" s="139">
        <f t="shared" si="1"/>
        <v>0</v>
      </c>
      <c r="N35" s="21"/>
      <c r="O35" s="134">
        <v>163.86</v>
      </c>
      <c r="P35" s="137"/>
      <c r="Q35" s="138"/>
      <c r="R35" s="139">
        <f t="shared" si="2"/>
        <v>0</v>
      </c>
      <c r="S35" s="10"/>
      <c r="ZP35" s="2"/>
    </row>
    <row r="36" spans="2:692" ht="18" customHeight="1" x14ac:dyDescent="0.25">
      <c r="B36" s="122"/>
      <c r="C36" s="128" t="s">
        <v>165</v>
      </c>
      <c r="D36" s="131" t="s">
        <v>116</v>
      </c>
      <c r="E36" s="133" t="s">
        <v>193</v>
      </c>
      <c r="F36" s="137"/>
      <c r="G36" s="138"/>
      <c r="H36" s="139">
        <f t="shared" ref="H36:H50" si="3">F36*G36</f>
        <v>0</v>
      </c>
      <c r="I36" s="21"/>
      <c r="J36" s="134" t="s">
        <v>193</v>
      </c>
      <c r="K36" s="137"/>
      <c r="L36" s="138"/>
      <c r="M36" s="139">
        <f t="shared" si="1"/>
        <v>0</v>
      </c>
      <c r="N36" s="21"/>
      <c r="O36" s="134">
        <v>174.92</v>
      </c>
      <c r="P36" s="137"/>
      <c r="Q36" s="138"/>
      <c r="R36" s="139">
        <f t="shared" si="2"/>
        <v>0</v>
      </c>
      <c r="S36" s="10"/>
      <c r="ZP36" s="2"/>
    </row>
    <row r="37" spans="2:692" ht="18" customHeight="1" x14ac:dyDescent="0.25">
      <c r="B37" s="122"/>
      <c r="C37" s="128" t="s">
        <v>167</v>
      </c>
      <c r="D37" s="131" t="s">
        <v>116</v>
      </c>
      <c r="E37" s="133" t="s">
        <v>193</v>
      </c>
      <c r="F37" s="137"/>
      <c r="G37" s="138"/>
      <c r="H37" s="139">
        <f t="shared" si="3"/>
        <v>0</v>
      </c>
      <c r="I37" s="21"/>
      <c r="J37" s="134" t="s">
        <v>193</v>
      </c>
      <c r="K37" s="137"/>
      <c r="L37" s="138"/>
      <c r="M37" s="139">
        <f t="shared" si="1"/>
        <v>0</v>
      </c>
      <c r="N37" s="21"/>
      <c r="O37" s="134">
        <v>34.479999999999997</v>
      </c>
      <c r="P37" s="137"/>
      <c r="Q37" s="138"/>
      <c r="R37" s="139">
        <f t="shared" si="2"/>
        <v>0</v>
      </c>
      <c r="S37" s="10"/>
      <c r="ZP37" s="2"/>
    </row>
    <row r="38" spans="2:692" ht="48" customHeight="1" x14ac:dyDescent="0.25">
      <c r="B38" s="124" t="s">
        <v>151</v>
      </c>
      <c r="C38" s="125" t="s">
        <v>152</v>
      </c>
      <c r="D38" s="131"/>
      <c r="E38" s="133"/>
      <c r="F38" s="137"/>
      <c r="G38" s="138"/>
      <c r="H38" s="139">
        <f t="shared" si="3"/>
        <v>0</v>
      </c>
      <c r="I38" s="21"/>
      <c r="J38" s="134"/>
      <c r="K38" s="137"/>
      <c r="L38" s="138"/>
      <c r="M38" s="139">
        <f t="shared" si="1"/>
        <v>0</v>
      </c>
      <c r="N38" s="21"/>
      <c r="O38" s="134"/>
      <c r="P38" s="137"/>
      <c r="Q38" s="138"/>
      <c r="R38" s="139">
        <f t="shared" si="2"/>
        <v>0</v>
      </c>
      <c r="S38" s="10"/>
      <c r="ZP38" s="2"/>
    </row>
    <row r="39" spans="2:692" ht="31.5" customHeight="1" x14ac:dyDescent="0.25">
      <c r="B39" s="130" t="s">
        <v>168</v>
      </c>
      <c r="C39" s="128" t="s">
        <v>170</v>
      </c>
      <c r="D39" s="131" t="s">
        <v>162</v>
      </c>
      <c r="E39" s="133">
        <v>50.87</v>
      </c>
      <c r="F39" s="137"/>
      <c r="G39" s="138"/>
      <c r="H39" s="139">
        <f t="shared" si="3"/>
        <v>0</v>
      </c>
      <c r="I39" s="21"/>
      <c r="J39" s="134">
        <v>31.69</v>
      </c>
      <c r="K39" s="137"/>
      <c r="L39" s="138"/>
      <c r="M39" s="139">
        <f t="shared" si="1"/>
        <v>0</v>
      </c>
      <c r="N39" s="21"/>
      <c r="O39" s="134">
        <v>14.14</v>
      </c>
      <c r="P39" s="137"/>
      <c r="Q39" s="138"/>
      <c r="R39" s="139">
        <f t="shared" si="2"/>
        <v>0</v>
      </c>
      <c r="S39" s="10"/>
      <c r="ZP39" s="2"/>
    </row>
    <row r="40" spans="2:692" ht="31.5" customHeight="1" x14ac:dyDescent="0.25">
      <c r="B40" s="130" t="s">
        <v>169</v>
      </c>
      <c r="C40" s="128" t="s">
        <v>172</v>
      </c>
      <c r="D40" s="131"/>
      <c r="E40" s="133"/>
      <c r="F40" s="137"/>
      <c r="G40" s="138"/>
      <c r="H40" s="139">
        <f t="shared" si="3"/>
        <v>0</v>
      </c>
      <c r="I40" s="21"/>
      <c r="J40" s="134"/>
      <c r="K40" s="137"/>
      <c r="L40" s="138"/>
      <c r="M40" s="139">
        <f t="shared" si="1"/>
        <v>0</v>
      </c>
      <c r="N40" s="21"/>
      <c r="O40" s="134"/>
      <c r="P40" s="137"/>
      <c r="Q40" s="138"/>
      <c r="R40" s="139">
        <f t="shared" si="2"/>
        <v>0</v>
      </c>
      <c r="S40" s="10"/>
      <c r="ZP40" s="2"/>
    </row>
    <row r="41" spans="2:692" ht="27.75" customHeight="1" x14ac:dyDescent="0.25">
      <c r="B41" s="126" t="s">
        <v>204</v>
      </c>
      <c r="C41" s="129" t="s">
        <v>174</v>
      </c>
      <c r="D41" s="131" t="s">
        <v>115</v>
      </c>
      <c r="E41" s="133">
        <v>1</v>
      </c>
      <c r="F41" s="137"/>
      <c r="G41" s="138"/>
      <c r="H41" s="139">
        <f t="shared" si="3"/>
        <v>0</v>
      </c>
      <c r="I41" s="21"/>
      <c r="J41" s="134">
        <v>1</v>
      </c>
      <c r="K41" s="137"/>
      <c r="L41" s="138"/>
      <c r="M41" s="139">
        <f t="shared" si="1"/>
        <v>0</v>
      </c>
      <c r="N41" s="21"/>
      <c r="O41" s="134">
        <v>1</v>
      </c>
      <c r="P41" s="137"/>
      <c r="Q41" s="138"/>
      <c r="R41" s="139">
        <f t="shared" si="2"/>
        <v>0</v>
      </c>
      <c r="S41" s="10"/>
      <c r="ZP41" s="2"/>
    </row>
    <row r="42" spans="2:692" ht="27.75" customHeight="1" x14ac:dyDescent="0.25">
      <c r="B42" s="126" t="s">
        <v>205</v>
      </c>
      <c r="C42" s="129" t="s">
        <v>176</v>
      </c>
      <c r="D42" s="131" t="s">
        <v>120</v>
      </c>
      <c r="E42" s="133" t="s">
        <v>193</v>
      </c>
      <c r="F42" s="137"/>
      <c r="G42" s="138"/>
      <c r="H42" s="139">
        <f t="shared" si="3"/>
        <v>0</v>
      </c>
      <c r="I42" s="21"/>
      <c r="J42" s="134" t="s">
        <v>193</v>
      </c>
      <c r="K42" s="137"/>
      <c r="L42" s="138"/>
      <c r="M42" s="139">
        <f t="shared" si="1"/>
        <v>0</v>
      </c>
      <c r="N42" s="21"/>
      <c r="O42" s="134">
        <v>39</v>
      </c>
      <c r="P42" s="137"/>
      <c r="Q42" s="138"/>
      <c r="R42" s="139">
        <f t="shared" si="2"/>
        <v>0</v>
      </c>
      <c r="S42" s="10"/>
      <c r="ZP42" s="2"/>
    </row>
    <row r="43" spans="2:692" ht="27.75" customHeight="1" x14ac:dyDescent="0.25">
      <c r="B43" s="126" t="s">
        <v>206</v>
      </c>
      <c r="C43" s="129" t="s">
        <v>177</v>
      </c>
      <c r="D43" s="131" t="s">
        <v>115</v>
      </c>
      <c r="E43" s="133">
        <v>1</v>
      </c>
      <c r="F43" s="137"/>
      <c r="G43" s="138"/>
      <c r="H43" s="139">
        <f t="shared" si="3"/>
        <v>0</v>
      </c>
      <c r="I43" s="21"/>
      <c r="J43" s="134">
        <v>1</v>
      </c>
      <c r="K43" s="137"/>
      <c r="L43" s="138"/>
      <c r="M43" s="139">
        <f t="shared" si="1"/>
        <v>0</v>
      </c>
      <c r="N43" s="21"/>
      <c r="O43" s="134">
        <v>1</v>
      </c>
      <c r="P43" s="137"/>
      <c r="Q43" s="138"/>
      <c r="R43" s="139">
        <f t="shared" si="2"/>
        <v>0</v>
      </c>
      <c r="S43" s="10"/>
      <c r="ZP43" s="2"/>
    </row>
    <row r="44" spans="2:692" ht="27.75" customHeight="1" x14ac:dyDescent="0.25">
      <c r="B44" s="126" t="s">
        <v>207</v>
      </c>
      <c r="C44" s="129" t="s">
        <v>178</v>
      </c>
      <c r="D44" s="131" t="s">
        <v>115</v>
      </c>
      <c r="E44" s="133">
        <v>1</v>
      </c>
      <c r="F44" s="137"/>
      <c r="G44" s="138"/>
      <c r="H44" s="139">
        <f t="shared" si="3"/>
        <v>0</v>
      </c>
      <c r="I44" s="21"/>
      <c r="J44" s="134">
        <v>1</v>
      </c>
      <c r="K44" s="137"/>
      <c r="L44" s="138"/>
      <c r="M44" s="139">
        <f t="shared" si="1"/>
        <v>0</v>
      </c>
      <c r="N44" s="21"/>
      <c r="O44" s="134">
        <v>1</v>
      </c>
      <c r="P44" s="137"/>
      <c r="Q44" s="138"/>
      <c r="R44" s="139">
        <f t="shared" si="2"/>
        <v>0</v>
      </c>
      <c r="S44" s="10"/>
      <c r="ZP44" s="2"/>
    </row>
    <row r="45" spans="2:692" ht="27.75" customHeight="1" x14ac:dyDescent="0.25">
      <c r="B45" s="126" t="s">
        <v>208</v>
      </c>
      <c r="C45" s="129" t="s">
        <v>179</v>
      </c>
      <c r="D45" s="131" t="s">
        <v>115</v>
      </c>
      <c r="E45" s="133" t="s">
        <v>193</v>
      </c>
      <c r="F45" s="137"/>
      <c r="G45" s="138"/>
      <c r="H45" s="139">
        <f t="shared" si="3"/>
        <v>0</v>
      </c>
      <c r="I45" s="21"/>
      <c r="J45" s="134" t="s">
        <v>193</v>
      </c>
      <c r="K45" s="137"/>
      <c r="L45" s="138"/>
      <c r="M45" s="139">
        <f t="shared" si="1"/>
        <v>0</v>
      </c>
      <c r="N45" s="21"/>
      <c r="O45" s="134">
        <v>1</v>
      </c>
      <c r="P45" s="137"/>
      <c r="Q45" s="138"/>
      <c r="R45" s="139">
        <f t="shared" si="2"/>
        <v>0</v>
      </c>
      <c r="S45" s="10"/>
      <c r="ZP45" s="2"/>
    </row>
    <row r="46" spans="2:692" ht="48" customHeight="1" x14ac:dyDescent="0.25">
      <c r="B46" s="130" t="s">
        <v>171</v>
      </c>
      <c r="C46" s="128" t="s">
        <v>180</v>
      </c>
      <c r="D46" s="131"/>
      <c r="E46" s="133"/>
      <c r="F46" s="137"/>
      <c r="G46" s="138"/>
      <c r="H46" s="139">
        <f t="shared" si="3"/>
        <v>0</v>
      </c>
      <c r="I46" s="21"/>
      <c r="J46" s="134"/>
      <c r="K46" s="137"/>
      <c r="L46" s="138"/>
      <c r="M46" s="139">
        <f t="shared" si="1"/>
        <v>0</v>
      </c>
      <c r="N46" s="21"/>
      <c r="O46" s="134"/>
      <c r="P46" s="137"/>
      <c r="Q46" s="138"/>
      <c r="R46" s="139">
        <f t="shared" si="2"/>
        <v>0</v>
      </c>
      <c r="S46" s="10"/>
      <c r="ZP46" s="2"/>
    </row>
    <row r="47" spans="2:692" ht="27.75" customHeight="1" x14ac:dyDescent="0.25">
      <c r="B47" s="126" t="s">
        <v>173</v>
      </c>
      <c r="C47" s="129" t="s">
        <v>182</v>
      </c>
      <c r="D47" s="131" t="s">
        <v>120</v>
      </c>
      <c r="E47" s="133">
        <v>2</v>
      </c>
      <c r="F47" s="137"/>
      <c r="G47" s="138"/>
      <c r="H47" s="139">
        <f t="shared" si="3"/>
        <v>0</v>
      </c>
      <c r="I47" s="21"/>
      <c r="J47" s="134">
        <v>2</v>
      </c>
      <c r="K47" s="137"/>
      <c r="L47" s="138"/>
      <c r="M47" s="139">
        <f t="shared" si="1"/>
        <v>0</v>
      </c>
      <c r="N47" s="21"/>
      <c r="O47" s="134" t="s">
        <v>193</v>
      </c>
      <c r="P47" s="137"/>
      <c r="Q47" s="138"/>
      <c r="R47" s="139">
        <f t="shared" si="2"/>
        <v>0</v>
      </c>
      <c r="S47" s="10"/>
      <c r="ZP47" s="2"/>
    </row>
    <row r="48" spans="2:692" ht="27.75" customHeight="1" x14ac:dyDescent="0.25">
      <c r="B48" s="126" t="s">
        <v>175</v>
      </c>
      <c r="C48" s="129" t="s">
        <v>183</v>
      </c>
      <c r="D48" s="131" t="s">
        <v>120</v>
      </c>
      <c r="E48" s="133">
        <v>2</v>
      </c>
      <c r="F48" s="137"/>
      <c r="G48" s="138"/>
      <c r="H48" s="139">
        <f t="shared" si="3"/>
        <v>0</v>
      </c>
      <c r="I48" s="21"/>
      <c r="J48" s="134">
        <v>2</v>
      </c>
      <c r="K48" s="137"/>
      <c r="L48" s="138"/>
      <c r="M48" s="139">
        <f t="shared" si="1"/>
        <v>0</v>
      </c>
      <c r="N48" s="21"/>
      <c r="O48" s="134" t="s">
        <v>193</v>
      </c>
      <c r="P48" s="137"/>
      <c r="Q48" s="138"/>
      <c r="R48" s="139">
        <f t="shared" si="2"/>
        <v>0</v>
      </c>
      <c r="S48" s="10"/>
      <c r="ZP48" s="2"/>
    </row>
    <row r="49" spans="2:692" ht="48" customHeight="1" x14ac:dyDescent="0.25">
      <c r="B49" s="124" t="s">
        <v>153</v>
      </c>
      <c r="C49" s="125" t="s">
        <v>154</v>
      </c>
      <c r="D49" s="131"/>
      <c r="E49" s="133"/>
      <c r="F49" s="137"/>
      <c r="G49" s="138"/>
      <c r="H49" s="139">
        <f t="shared" si="3"/>
        <v>0</v>
      </c>
      <c r="I49" s="21"/>
      <c r="J49" s="134"/>
      <c r="K49" s="137"/>
      <c r="L49" s="138"/>
      <c r="M49" s="139">
        <f t="shared" si="1"/>
        <v>0</v>
      </c>
      <c r="N49" s="21"/>
      <c r="O49" s="134"/>
      <c r="P49" s="137"/>
      <c r="Q49" s="138"/>
      <c r="R49" s="139">
        <f t="shared" si="2"/>
        <v>0</v>
      </c>
      <c r="S49" s="10"/>
      <c r="ZP49" s="2"/>
    </row>
    <row r="50" spans="2:692" ht="48" customHeight="1" x14ac:dyDescent="0.25">
      <c r="B50" s="126" t="s">
        <v>184</v>
      </c>
      <c r="C50" s="127" t="s">
        <v>185</v>
      </c>
      <c r="D50" s="131" t="s">
        <v>120</v>
      </c>
      <c r="E50" s="133" t="s">
        <v>193</v>
      </c>
      <c r="F50" s="137"/>
      <c r="G50" s="138"/>
      <c r="H50" s="139">
        <f t="shared" si="3"/>
        <v>0</v>
      </c>
      <c r="I50" s="21"/>
      <c r="J50" s="134" t="s">
        <v>193</v>
      </c>
      <c r="K50" s="137"/>
      <c r="L50" s="138"/>
      <c r="M50" s="139">
        <f t="shared" si="1"/>
        <v>0</v>
      </c>
      <c r="N50" s="21"/>
      <c r="O50" s="134">
        <v>1</v>
      </c>
      <c r="P50" s="137"/>
      <c r="Q50" s="138"/>
      <c r="R50" s="139">
        <f t="shared" si="2"/>
        <v>0</v>
      </c>
      <c r="S50" s="10"/>
      <c r="ZP50" s="2"/>
    </row>
    <row r="51" spans="2:692" x14ac:dyDescent="0.25">
      <c r="B51" s="6"/>
      <c r="C51" s="6"/>
      <c r="D51" s="6"/>
      <c r="E51" s="13"/>
      <c r="F51" s="13"/>
      <c r="G51" s="25"/>
      <c r="H51" s="25"/>
      <c r="J51" s="13"/>
      <c r="K51" s="13"/>
      <c r="L51" s="25"/>
      <c r="M51" s="25"/>
      <c r="O51" s="13"/>
      <c r="P51" s="13"/>
      <c r="Q51" s="25"/>
      <c r="R51" s="25"/>
    </row>
    <row r="52" spans="2:692" x14ac:dyDescent="0.25">
      <c r="C52" s="108" t="s">
        <v>135</v>
      </c>
      <c r="H52" s="27">
        <f>SUM(H4:H50)</f>
        <v>0</v>
      </c>
      <c r="I52" s="15">
        <f>SUM(I4:I51)</f>
        <v>0</v>
      </c>
      <c r="J52" s="15"/>
      <c r="K52" s="15"/>
      <c r="L52" s="27"/>
      <c r="M52" s="27">
        <f>SUM(M4:M50)</f>
        <v>0</v>
      </c>
      <c r="N52" s="15">
        <f>SUM(N4:N51)</f>
        <v>0</v>
      </c>
      <c r="O52" s="15"/>
      <c r="P52" s="15"/>
      <c r="Q52" s="27"/>
      <c r="R52" s="27">
        <f>SUM(R4:R50)</f>
        <v>0</v>
      </c>
      <c r="ZO52" t="s">
        <v>18</v>
      </c>
    </row>
    <row r="53" spans="2:692" x14ac:dyDescent="0.25">
      <c r="B53" s="7">
        <v>20</v>
      </c>
      <c r="C53" s="1" t="str">
        <f>CONCATENATE("Montant TVA (",B53,"%)")</f>
        <v>Montant TVA (20%)</v>
      </c>
      <c r="H53" s="27">
        <f>0.2*H52</f>
        <v>0</v>
      </c>
      <c r="I53" s="15">
        <f t="shared" ref="I53:N53" si="4">I52*20%</f>
        <v>0</v>
      </c>
      <c r="J53" s="15"/>
      <c r="K53" s="15"/>
      <c r="L53" s="27"/>
      <c r="M53" s="27">
        <f>0.2*M52</f>
        <v>0</v>
      </c>
      <c r="N53" s="15">
        <f t="shared" si="4"/>
        <v>0</v>
      </c>
      <c r="O53" s="15"/>
      <c r="P53" s="15"/>
      <c r="Q53" s="27"/>
      <c r="R53" s="27">
        <f>0.2*R52</f>
        <v>0</v>
      </c>
      <c r="ZO53" t="s">
        <v>19</v>
      </c>
    </row>
    <row r="54" spans="2:692" x14ac:dyDescent="0.25">
      <c r="C54" s="1" t="s">
        <v>20</v>
      </c>
      <c r="H54" s="27">
        <f>H53+H52</f>
        <v>0</v>
      </c>
      <c r="I54" s="15">
        <f t="shared" ref="I54:N54" si="5">SUM(I52:I53)</f>
        <v>0</v>
      </c>
      <c r="J54" s="15"/>
      <c r="K54" s="15"/>
      <c r="L54" s="27"/>
      <c r="M54" s="27">
        <f>M53+M52</f>
        <v>0</v>
      </c>
      <c r="N54" s="15">
        <f t="shared" si="5"/>
        <v>0</v>
      </c>
      <c r="O54" s="15"/>
      <c r="P54" s="15"/>
      <c r="Q54" s="27"/>
      <c r="R54" s="27">
        <f>R53+R52</f>
        <v>0</v>
      </c>
      <c r="ZO54" t="s">
        <v>21</v>
      </c>
    </row>
    <row r="55" spans="2:692" x14ac:dyDescent="0.25">
      <c r="H55" s="27"/>
      <c r="M55" s="27"/>
      <c r="R55" s="27"/>
    </row>
    <row r="56" spans="2:692" x14ac:dyDescent="0.25">
      <c r="H56" s="27"/>
      <c r="M56" s="27"/>
      <c r="R56" s="27"/>
    </row>
  </sheetData>
  <mergeCells count="10">
    <mergeCell ref="A1:A2"/>
    <mergeCell ref="B1:B2"/>
    <mergeCell ref="C1:C2"/>
    <mergeCell ref="D1:D2"/>
    <mergeCell ref="B7:C7"/>
    <mergeCell ref="B5:C5"/>
    <mergeCell ref="B3:R3"/>
    <mergeCell ref="E1:H1"/>
    <mergeCell ref="J1:M1"/>
    <mergeCell ref="O1:R1"/>
  </mergeCells>
  <phoneticPr fontId="63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>&amp;L&amp;"-,Gras"Centre Hospitalier Durécu-Lavoisier de Darnétal&amp;"-,Normal"
Reconstruction du SMR et restructuration de l'EHPAD au Centre Hospitalier Durécu-Lavoisier
DCE - DPGF - LOT n° 3&amp;RJuillet 2025 
N° d'affaire : B240046</oddHeader>
    <oddFooter>&amp;L&amp;Z&amp;F&amp;RSOGETI BATIMENT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N17" sqref="N17"/>
    </sheetView>
  </sheetViews>
  <sheetFormatPr baseColWidth="10" defaultRowHeight="12.75" x14ac:dyDescent="0.2"/>
  <cols>
    <col min="1" max="1" width="6.85546875" style="31" bestFit="1" customWidth="1"/>
    <col min="2" max="2" width="6.5703125" style="31" customWidth="1"/>
    <col min="3" max="3" width="39.28515625" style="31" bestFit="1" customWidth="1"/>
    <col min="4" max="4" width="11.42578125" style="31"/>
    <col min="5" max="5" width="12.7109375" style="31" customWidth="1"/>
    <col min="6" max="256" width="11.42578125" style="31"/>
    <col min="257" max="257" width="6.85546875" style="31" bestFit="1" customWidth="1"/>
    <col min="258" max="258" width="6.5703125" style="31" customWidth="1"/>
    <col min="259" max="259" width="39.28515625" style="31" bestFit="1" customWidth="1"/>
    <col min="260" max="260" width="11.42578125" style="31"/>
    <col min="261" max="261" width="12.7109375" style="31" customWidth="1"/>
    <col min="262" max="512" width="11.42578125" style="31"/>
    <col min="513" max="513" width="6.85546875" style="31" bestFit="1" customWidth="1"/>
    <col min="514" max="514" width="6.5703125" style="31" customWidth="1"/>
    <col min="515" max="515" width="39.28515625" style="31" bestFit="1" customWidth="1"/>
    <col min="516" max="516" width="11.42578125" style="31"/>
    <col min="517" max="517" width="12.7109375" style="31" customWidth="1"/>
    <col min="518" max="768" width="11.42578125" style="31"/>
    <col min="769" max="769" width="6.85546875" style="31" bestFit="1" customWidth="1"/>
    <col min="770" max="770" width="6.5703125" style="31" customWidth="1"/>
    <col min="771" max="771" width="39.28515625" style="31" bestFit="1" customWidth="1"/>
    <col min="772" max="772" width="11.42578125" style="31"/>
    <col min="773" max="773" width="12.7109375" style="31" customWidth="1"/>
    <col min="774" max="1024" width="11.42578125" style="31"/>
    <col min="1025" max="1025" width="6.85546875" style="31" bestFit="1" customWidth="1"/>
    <col min="1026" max="1026" width="6.5703125" style="31" customWidth="1"/>
    <col min="1027" max="1027" width="39.28515625" style="31" bestFit="1" customWidth="1"/>
    <col min="1028" max="1028" width="11.42578125" style="31"/>
    <col min="1029" max="1029" width="12.7109375" style="31" customWidth="1"/>
    <col min="1030" max="1280" width="11.42578125" style="31"/>
    <col min="1281" max="1281" width="6.85546875" style="31" bestFit="1" customWidth="1"/>
    <col min="1282" max="1282" width="6.5703125" style="31" customWidth="1"/>
    <col min="1283" max="1283" width="39.28515625" style="31" bestFit="1" customWidth="1"/>
    <col min="1284" max="1284" width="11.42578125" style="31"/>
    <col min="1285" max="1285" width="12.7109375" style="31" customWidth="1"/>
    <col min="1286" max="1536" width="11.42578125" style="31"/>
    <col min="1537" max="1537" width="6.85546875" style="31" bestFit="1" customWidth="1"/>
    <col min="1538" max="1538" width="6.5703125" style="31" customWidth="1"/>
    <col min="1539" max="1539" width="39.28515625" style="31" bestFit="1" customWidth="1"/>
    <col min="1540" max="1540" width="11.42578125" style="31"/>
    <col min="1541" max="1541" width="12.7109375" style="31" customWidth="1"/>
    <col min="1542" max="1792" width="11.42578125" style="31"/>
    <col min="1793" max="1793" width="6.85546875" style="31" bestFit="1" customWidth="1"/>
    <col min="1794" max="1794" width="6.5703125" style="31" customWidth="1"/>
    <col min="1795" max="1795" width="39.28515625" style="31" bestFit="1" customWidth="1"/>
    <col min="1796" max="1796" width="11.42578125" style="31"/>
    <col min="1797" max="1797" width="12.7109375" style="31" customWidth="1"/>
    <col min="1798" max="2048" width="11.42578125" style="31"/>
    <col min="2049" max="2049" width="6.85546875" style="31" bestFit="1" customWidth="1"/>
    <col min="2050" max="2050" width="6.5703125" style="31" customWidth="1"/>
    <col min="2051" max="2051" width="39.28515625" style="31" bestFit="1" customWidth="1"/>
    <col min="2052" max="2052" width="11.42578125" style="31"/>
    <col min="2053" max="2053" width="12.7109375" style="31" customWidth="1"/>
    <col min="2054" max="2304" width="11.42578125" style="31"/>
    <col min="2305" max="2305" width="6.85546875" style="31" bestFit="1" customWidth="1"/>
    <col min="2306" max="2306" width="6.5703125" style="31" customWidth="1"/>
    <col min="2307" max="2307" width="39.28515625" style="31" bestFit="1" customWidth="1"/>
    <col min="2308" max="2308" width="11.42578125" style="31"/>
    <col min="2309" max="2309" width="12.7109375" style="31" customWidth="1"/>
    <col min="2310" max="2560" width="11.42578125" style="31"/>
    <col min="2561" max="2561" width="6.85546875" style="31" bestFit="1" customWidth="1"/>
    <col min="2562" max="2562" width="6.5703125" style="31" customWidth="1"/>
    <col min="2563" max="2563" width="39.28515625" style="31" bestFit="1" customWidth="1"/>
    <col min="2564" max="2564" width="11.42578125" style="31"/>
    <col min="2565" max="2565" width="12.7109375" style="31" customWidth="1"/>
    <col min="2566" max="2816" width="11.42578125" style="31"/>
    <col min="2817" max="2817" width="6.85546875" style="31" bestFit="1" customWidth="1"/>
    <col min="2818" max="2818" width="6.5703125" style="31" customWidth="1"/>
    <col min="2819" max="2819" width="39.28515625" style="31" bestFit="1" customWidth="1"/>
    <col min="2820" max="2820" width="11.42578125" style="31"/>
    <col min="2821" max="2821" width="12.7109375" style="31" customWidth="1"/>
    <col min="2822" max="3072" width="11.42578125" style="31"/>
    <col min="3073" max="3073" width="6.85546875" style="31" bestFit="1" customWidth="1"/>
    <col min="3074" max="3074" width="6.5703125" style="31" customWidth="1"/>
    <col min="3075" max="3075" width="39.28515625" style="31" bestFit="1" customWidth="1"/>
    <col min="3076" max="3076" width="11.42578125" style="31"/>
    <col min="3077" max="3077" width="12.7109375" style="31" customWidth="1"/>
    <col min="3078" max="3328" width="11.42578125" style="31"/>
    <col min="3329" max="3329" width="6.85546875" style="31" bestFit="1" customWidth="1"/>
    <col min="3330" max="3330" width="6.5703125" style="31" customWidth="1"/>
    <col min="3331" max="3331" width="39.28515625" style="31" bestFit="1" customWidth="1"/>
    <col min="3332" max="3332" width="11.42578125" style="31"/>
    <col min="3333" max="3333" width="12.7109375" style="31" customWidth="1"/>
    <col min="3334" max="3584" width="11.42578125" style="31"/>
    <col min="3585" max="3585" width="6.85546875" style="31" bestFit="1" customWidth="1"/>
    <col min="3586" max="3586" width="6.5703125" style="31" customWidth="1"/>
    <col min="3587" max="3587" width="39.28515625" style="31" bestFit="1" customWidth="1"/>
    <col min="3588" max="3588" width="11.42578125" style="31"/>
    <col min="3589" max="3589" width="12.7109375" style="31" customWidth="1"/>
    <col min="3590" max="3840" width="11.42578125" style="31"/>
    <col min="3841" max="3841" width="6.85546875" style="31" bestFit="1" customWidth="1"/>
    <col min="3842" max="3842" width="6.5703125" style="31" customWidth="1"/>
    <col min="3843" max="3843" width="39.28515625" style="31" bestFit="1" customWidth="1"/>
    <col min="3844" max="3844" width="11.42578125" style="31"/>
    <col min="3845" max="3845" width="12.7109375" style="31" customWidth="1"/>
    <col min="3846" max="4096" width="11.42578125" style="31"/>
    <col min="4097" max="4097" width="6.85546875" style="31" bestFit="1" customWidth="1"/>
    <col min="4098" max="4098" width="6.5703125" style="31" customWidth="1"/>
    <col min="4099" max="4099" width="39.28515625" style="31" bestFit="1" customWidth="1"/>
    <col min="4100" max="4100" width="11.42578125" style="31"/>
    <col min="4101" max="4101" width="12.7109375" style="31" customWidth="1"/>
    <col min="4102" max="4352" width="11.42578125" style="31"/>
    <col min="4353" max="4353" width="6.85546875" style="31" bestFit="1" customWidth="1"/>
    <col min="4354" max="4354" width="6.5703125" style="31" customWidth="1"/>
    <col min="4355" max="4355" width="39.28515625" style="31" bestFit="1" customWidth="1"/>
    <col min="4356" max="4356" width="11.42578125" style="31"/>
    <col min="4357" max="4357" width="12.7109375" style="31" customWidth="1"/>
    <col min="4358" max="4608" width="11.42578125" style="31"/>
    <col min="4609" max="4609" width="6.85546875" style="31" bestFit="1" customWidth="1"/>
    <col min="4610" max="4610" width="6.5703125" style="31" customWidth="1"/>
    <col min="4611" max="4611" width="39.28515625" style="31" bestFit="1" customWidth="1"/>
    <col min="4612" max="4612" width="11.42578125" style="31"/>
    <col min="4613" max="4613" width="12.7109375" style="31" customWidth="1"/>
    <col min="4614" max="4864" width="11.42578125" style="31"/>
    <col min="4865" max="4865" width="6.85546875" style="31" bestFit="1" customWidth="1"/>
    <col min="4866" max="4866" width="6.5703125" style="31" customWidth="1"/>
    <col min="4867" max="4867" width="39.28515625" style="31" bestFit="1" customWidth="1"/>
    <col min="4868" max="4868" width="11.42578125" style="31"/>
    <col min="4869" max="4869" width="12.7109375" style="31" customWidth="1"/>
    <col min="4870" max="5120" width="11.42578125" style="31"/>
    <col min="5121" max="5121" width="6.85546875" style="31" bestFit="1" customWidth="1"/>
    <col min="5122" max="5122" width="6.5703125" style="31" customWidth="1"/>
    <col min="5123" max="5123" width="39.28515625" style="31" bestFit="1" customWidth="1"/>
    <col min="5124" max="5124" width="11.42578125" style="31"/>
    <col min="5125" max="5125" width="12.7109375" style="31" customWidth="1"/>
    <col min="5126" max="5376" width="11.42578125" style="31"/>
    <col min="5377" max="5377" width="6.85546875" style="31" bestFit="1" customWidth="1"/>
    <col min="5378" max="5378" width="6.5703125" style="31" customWidth="1"/>
    <col min="5379" max="5379" width="39.28515625" style="31" bestFit="1" customWidth="1"/>
    <col min="5380" max="5380" width="11.42578125" style="31"/>
    <col min="5381" max="5381" width="12.7109375" style="31" customWidth="1"/>
    <col min="5382" max="5632" width="11.42578125" style="31"/>
    <col min="5633" max="5633" width="6.85546875" style="31" bestFit="1" customWidth="1"/>
    <col min="5634" max="5634" width="6.5703125" style="31" customWidth="1"/>
    <col min="5635" max="5635" width="39.28515625" style="31" bestFit="1" customWidth="1"/>
    <col min="5636" max="5636" width="11.42578125" style="31"/>
    <col min="5637" max="5637" width="12.7109375" style="31" customWidth="1"/>
    <col min="5638" max="5888" width="11.42578125" style="31"/>
    <col min="5889" max="5889" width="6.85546875" style="31" bestFit="1" customWidth="1"/>
    <col min="5890" max="5890" width="6.5703125" style="31" customWidth="1"/>
    <col min="5891" max="5891" width="39.28515625" style="31" bestFit="1" customWidth="1"/>
    <col min="5892" max="5892" width="11.42578125" style="31"/>
    <col min="5893" max="5893" width="12.7109375" style="31" customWidth="1"/>
    <col min="5894" max="6144" width="11.42578125" style="31"/>
    <col min="6145" max="6145" width="6.85546875" style="31" bestFit="1" customWidth="1"/>
    <col min="6146" max="6146" width="6.5703125" style="31" customWidth="1"/>
    <col min="6147" max="6147" width="39.28515625" style="31" bestFit="1" customWidth="1"/>
    <col min="6148" max="6148" width="11.42578125" style="31"/>
    <col min="6149" max="6149" width="12.7109375" style="31" customWidth="1"/>
    <col min="6150" max="6400" width="11.42578125" style="31"/>
    <col min="6401" max="6401" width="6.85546875" style="31" bestFit="1" customWidth="1"/>
    <col min="6402" max="6402" width="6.5703125" style="31" customWidth="1"/>
    <col min="6403" max="6403" width="39.28515625" style="31" bestFit="1" customWidth="1"/>
    <col min="6404" max="6404" width="11.42578125" style="31"/>
    <col min="6405" max="6405" width="12.7109375" style="31" customWidth="1"/>
    <col min="6406" max="6656" width="11.42578125" style="31"/>
    <col min="6657" max="6657" width="6.85546875" style="31" bestFit="1" customWidth="1"/>
    <col min="6658" max="6658" width="6.5703125" style="31" customWidth="1"/>
    <col min="6659" max="6659" width="39.28515625" style="31" bestFit="1" customWidth="1"/>
    <col min="6660" max="6660" width="11.42578125" style="31"/>
    <col min="6661" max="6661" width="12.7109375" style="31" customWidth="1"/>
    <col min="6662" max="6912" width="11.42578125" style="31"/>
    <col min="6913" max="6913" width="6.85546875" style="31" bestFit="1" customWidth="1"/>
    <col min="6914" max="6914" width="6.5703125" style="31" customWidth="1"/>
    <col min="6915" max="6915" width="39.28515625" style="31" bestFit="1" customWidth="1"/>
    <col min="6916" max="6916" width="11.42578125" style="31"/>
    <col min="6917" max="6917" width="12.7109375" style="31" customWidth="1"/>
    <col min="6918" max="7168" width="11.42578125" style="31"/>
    <col min="7169" max="7169" width="6.85546875" style="31" bestFit="1" customWidth="1"/>
    <col min="7170" max="7170" width="6.5703125" style="31" customWidth="1"/>
    <col min="7171" max="7171" width="39.28515625" style="31" bestFit="1" customWidth="1"/>
    <col min="7172" max="7172" width="11.42578125" style="31"/>
    <col min="7173" max="7173" width="12.7109375" style="31" customWidth="1"/>
    <col min="7174" max="7424" width="11.42578125" style="31"/>
    <col min="7425" max="7425" width="6.85546875" style="31" bestFit="1" customWidth="1"/>
    <col min="7426" max="7426" width="6.5703125" style="31" customWidth="1"/>
    <col min="7427" max="7427" width="39.28515625" style="31" bestFit="1" customWidth="1"/>
    <col min="7428" max="7428" width="11.42578125" style="31"/>
    <col min="7429" max="7429" width="12.7109375" style="31" customWidth="1"/>
    <col min="7430" max="7680" width="11.42578125" style="31"/>
    <col min="7681" max="7681" width="6.85546875" style="31" bestFit="1" customWidth="1"/>
    <col min="7682" max="7682" width="6.5703125" style="31" customWidth="1"/>
    <col min="7683" max="7683" width="39.28515625" style="31" bestFit="1" customWidth="1"/>
    <col min="7684" max="7684" width="11.42578125" style="31"/>
    <col min="7685" max="7685" width="12.7109375" style="31" customWidth="1"/>
    <col min="7686" max="7936" width="11.42578125" style="31"/>
    <col min="7937" max="7937" width="6.85546875" style="31" bestFit="1" customWidth="1"/>
    <col min="7938" max="7938" width="6.5703125" style="31" customWidth="1"/>
    <col min="7939" max="7939" width="39.28515625" style="31" bestFit="1" customWidth="1"/>
    <col min="7940" max="7940" width="11.42578125" style="31"/>
    <col min="7941" max="7941" width="12.7109375" style="31" customWidth="1"/>
    <col min="7942" max="8192" width="11.42578125" style="31"/>
    <col min="8193" max="8193" width="6.85546875" style="31" bestFit="1" customWidth="1"/>
    <col min="8194" max="8194" width="6.5703125" style="31" customWidth="1"/>
    <col min="8195" max="8195" width="39.28515625" style="31" bestFit="1" customWidth="1"/>
    <col min="8196" max="8196" width="11.42578125" style="31"/>
    <col min="8197" max="8197" width="12.7109375" style="31" customWidth="1"/>
    <col min="8198" max="8448" width="11.42578125" style="31"/>
    <col min="8449" max="8449" width="6.85546875" style="31" bestFit="1" customWidth="1"/>
    <col min="8450" max="8450" width="6.5703125" style="31" customWidth="1"/>
    <col min="8451" max="8451" width="39.28515625" style="31" bestFit="1" customWidth="1"/>
    <col min="8452" max="8452" width="11.42578125" style="31"/>
    <col min="8453" max="8453" width="12.7109375" style="31" customWidth="1"/>
    <col min="8454" max="8704" width="11.42578125" style="31"/>
    <col min="8705" max="8705" width="6.85546875" style="31" bestFit="1" customWidth="1"/>
    <col min="8706" max="8706" width="6.5703125" style="31" customWidth="1"/>
    <col min="8707" max="8707" width="39.28515625" style="31" bestFit="1" customWidth="1"/>
    <col min="8708" max="8708" width="11.42578125" style="31"/>
    <col min="8709" max="8709" width="12.7109375" style="31" customWidth="1"/>
    <col min="8710" max="8960" width="11.42578125" style="31"/>
    <col min="8961" max="8961" width="6.85546875" style="31" bestFit="1" customWidth="1"/>
    <col min="8962" max="8962" width="6.5703125" style="31" customWidth="1"/>
    <col min="8963" max="8963" width="39.28515625" style="31" bestFit="1" customWidth="1"/>
    <col min="8964" max="8964" width="11.42578125" style="31"/>
    <col min="8965" max="8965" width="12.7109375" style="31" customWidth="1"/>
    <col min="8966" max="9216" width="11.42578125" style="31"/>
    <col min="9217" max="9217" width="6.85546875" style="31" bestFit="1" customWidth="1"/>
    <col min="9218" max="9218" width="6.5703125" style="31" customWidth="1"/>
    <col min="9219" max="9219" width="39.28515625" style="31" bestFit="1" customWidth="1"/>
    <col min="9220" max="9220" width="11.42578125" style="31"/>
    <col min="9221" max="9221" width="12.7109375" style="31" customWidth="1"/>
    <col min="9222" max="9472" width="11.42578125" style="31"/>
    <col min="9473" max="9473" width="6.85546875" style="31" bestFit="1" customWidth="1"/>
    <col min="9474" max="9474" width="6.5703125" style="31" customWidth="1"/>
    <col min="9475" max="9475" width="39.28515625" style="31" bestFit="1" customWidth="1"/>
    <col min="9476" max="9476" width="11.42578125" style="31"/>
    <col min="9477" max="9477" width="12.7109375" style="31" customWidth="1"/>
    <col min="9478" max="9728" width="11.42578125" style="31"/>
    <col min="9729" max="9729" width="6.85546875" style="31" bestFit="1" customWidth="1"/>
    <col min="9730" max="9730" width="6.5703125" style="31" customWidth="1"/>
    <col min="9731" max="9731" width="39.28515625" style="31" bestFit="1" customWidth="1"/>
    <col min="9732" max="9732" width="11.42578125" style="31"/>
    <col min="9733" max="9733" width="12.7109375" style="31" customWidth="1"/>
    <col min="9734" max="9984" width="11.42578125" style="31"/>
    <col min="9985" max="9985" width="6.85546875" style="31" bestFit="1" customWidth="1"/>
    <col min="9986" max="9986" width="6.5703125" style="31" customWidth="1"/>
    <col min="9987" max="9987" width="39.28515625" style="31" bestFit="1" customWidth="1"/>
    <col min="9988" max="9988" width="11.42578125" style="31"/>
    <col min="9989" max="9989" width="12.7109375" style="31" customWidth="1"/>
    <col min="9990" max="10240" width="11.42578125" style="31"/>
    <col min="10241" max="10241" width="6.85546875" style="31" bestFit="1" customWidth="1"/>
    <col min="10242" max="10242" width="6.5703125" style="31" customWidth="1"/>
    <col min="10243" max="10243" width="39.28515625" style="31" bestFit="1" customWidth="1"/>
    <col min="10244" max="10244" width="11.42578125" style="31"/>
    <col min="10245" max="10245" width="12.7109375" style="31" customWidth="1"/>
    <col min="10246" max="10496" width="11.42578125" style="31"/>
    <col min="10497" max="10497" width="6.85546875" style="31" bestFit="1" customWidth="1"/>
    <col min="10498" max="10498" width="6.5703125" style="31" customWidth="1"/>
    <col min="10499" max="10499" width="39.28515625" style="31" bestFit="1" customWidth="1"/>
    <col min="10500" max="10500" width="11.42578125" style="31"/>
    <col min="10501" max="10501" width="12.7109375" style="31" customWidth="1"/>
    <col min="10502" max="10752" width="11.42578125" style="31"/>
    <col min="10753" max="10753" width="6.85546875" style="31" bestFit="1" customWidth="1"/>
    <col min="10754" max="10754" width="6.5703125" style="31" customWidth="1"/>
    <col min="10755" max="10755" width="39.28515625" style="31" bestFit="1" customWidth="1"/>
    <col min="10756" max="10756" width="11.42578125" style="31"/>
    <col min="10757" max="10757" width="12.7109375" style="31" customWidth="1"/>
    <col min="10758" max="11008" width="11.42578125" style="31"/>
    <col min="11009" max="11009" width="6.85546875" style="31" bestFit="1" customWidth="1"/>
    <col min="11010" max="11010" width="6.5703125" style="31" customWidth="1"/>
    <col min="11011" max="11011" width="39.28515625" style="31" bestFit="1" customWidth="1"/>
    <col min="11012" max="11012" width="11.42578125" style="31"/>
    <col min="11013" max="11013" width="12.7109375" style="31" customWidth="1"/>
    <col min="11014" max="11264" width="11.42578125" style="31"/>
    <col min="11265" max="11265" width="6.85546875" style="31" bestFit="1" customWidth="1"/>
    <col min="11266" max="11266" width="6.5703125" style="31" customWidth="1"/>
    <col min="11267" max="11267" width="39.28515625" style="31" bestFit="1" customWidth="1"/>
    <col min="11268" max="11268" width="11.42578125" style="31"/>
    <col min="11269" max="11269" width="12.7109375" style="31" customWidth="1"/>
    <col min="11270" max="11520" width="11.42578125" style="31"/>
    <col min="11521" max="11521" width="6.85546875" style="31" bestFit="1" customWidth="1"/>
    <col min="11522" max="11522" width="6.5703125" style="31" customWidth="1"/>
    <col min="11523" max="11523" width="39.28515625" style="31" bestFit="1" customWidth="1"/>
    <col min="11524" max="11524" width="11.42578125" style="31"/>
    <col min="11525" max="11525" width="12.7109375" style="31" customWidth="1"/>
    <col min="11526" max="11776" width="11.42578125" style="31"/>
    <col min="11777" max="11777" width="6.85546875" style="31" bestFit="1" customWidth="1"/>
    <col min="11778" max="11778" width="6.5703125" style="31" customWidth="1"/>
    <col min="11779" max="11779" width="39.28515625" style="31" bestFit="1" customWidth="1"/>
    <col min="11780" max="11780" width="11.42578125" style="31"/>
    <col min="11781" max="11781" width="12.7109375" style="31" customWidth="1"/>
    <col min="11782" max="12032" width="11.42578125" style="31"/>
    <col min="12033" max="12033" width="6.85546875" style="31" bestFit="1" customWidth="1"/>
    <col min="12034" max="12034" width="6.5703125" style="31" customWidth="1"/>
    <col min="12035" max="12035" width="39.28515625" style="31" bestFit="1" customWidth="1"/>
    <col min="12036" max="12036" width="11.42578125" style="31"/>
    <col min="12037" max="12037" width="12.7109375" style="31" customWidth="1"/>
    <col min="12038" max="12288" width="11.42578125" style="31"/>
    <col min="12289" max="12289" width="6.85546875" style="31" bestFit="1" customWidth="1"/>
    <col min="12290" max="12290" width="6.5703125" style="31" customWidth="1"/>
    <col min="12291" max="12291" width="39.28515625" style="31" bestFit="1" customWidth="1"/>
    <col min="12292" max="12292" width="11.42578125" style="31"/>
    <col min="12293" max="12293" width="12.7109375" style="31" customWidth="1"/>
    <col min="12294" max="12544" width="11.42578125" style="31"/>
    <col min="12545" max="12545" width="6.85546875" style="31" bestFit="1" customWidth="1"/>
    <col min="12546" max="12546" width="6.5703125" style="31" customWidth="1"/>
    <col min="12547" max="12547" width="39.28515625" style="31" bestFit="1" customWidth="1"/>
    <col min="12548" max="12548" width="11.42578125" style="31"/>
    <col min="12549" max="12549" width="12.7109375" style="31" customWidth="1"/>
    <col min="12550" max="12800" width="11.42578125" style="31"/>
    <col min="12801" max="12801" width="6.85546875" style="31" bestFit="1" customWidth="1"/>
    <col min="12802" max="12802" width="6.5703125" style="31" customWidth="1"/>
    <col min="12803" max="12803" width="39.28515625" style="31" bestFit="1" customWidth="1"/>
    <col min="12804" max="12804" width="11.42578125" style="31"/>
    <col min="12805" max="12805" width="12.7109375" style="31" customWidth="1"/>
    <col min="12806" max="13056" width="11.42578125" style="31"/>
    <col min="13057" max="13057" width="6.85546875" style="31" bestFit="1" customWidth="1"/>
    <col min="13058" max="13058" width="6.5703125" style="31" customWidth="1"/>
    <col min="13059" max="13059" width="39.28515625" style="31" bestFit="1" customWidth="1"/>
    <col min="13060" max="13060" width="11.42578125" style="31"/>
    <col min="13061" max="13061" width="12.7109375" style="31" customWidth="1"/>
    <col min="13062" max="13312" width="11.42578125" style="31"/>
    <col min="13313" max="13313" width="6.85546875" style="31" bestFit="1" customWidth="1"/>
    <col min="13314" max="13314" width="6.5703125" style="31" customWidth="1"/>
    <col min="13315" max="13315" width="39.28515625" style="31" bestFit="1" customWidth="1"/>
    <col min="13316" max="13316" width="11.42578125" style="31"/>
    <col min="13317" max="13317" width="12.7109375" style="31" customWidth="1"/>
    <col min="13318" max="13568" width="11.42578125" style="31"/>
    <col min="13569" max="13569" width="6.85546875" style="31" bestFit="1" customWidth="1"/>
    <col min="13570" max="13570" width="6.5703125" style="31" customWidth="1"/>
    <col min="13571" max="13571" width="39.28515625" style="31" bestFit="1" customWidth="1"/>
    <col min="13572" max="13572" width="11.42578125" style="31"/>
    <col min="13573" max="13573" width="12.7109375" style="31" customWidth="1"/>
    <col min="13574" max="13824" width="11.42578125" style="31"/>
    <col min="13825" max="13825" width="6.85546875" style="31" bestFit="1" customWidth="1"/>
    <col min="13826" max="13826" width="6.5703125" style="31" customWidth="1"/>
    <col min="13827" max="13827" width="39.28515625" style="31" bestFit="1" customWidth="1"/>
    <col min="13828" max="13828" width="11.42578125" style="31"/>
    <col min="13829" max="13829" width="12.7109375" style="31" customWidth="1"/>
    <col min="13830" max="14080" width="11.42578125" style="31"/>
    <col min="14081" max="14081" width="6.85546875" style="31" bestFit="1" customWidth="1"/>
    <col min="14082" max="14082" width="6.5703125" style="31" customWidth="1"/>
    <col min="14083" max="14083" width="39.28515625" style="31" bestFit="1" customWidth="1"/>
    <col min="14084" max="14084" width="11.42578125" style="31"/>
    <col min="14085" max="14085" width="12.7109375" style="31" customWidth="1"/>
    <col min="14086" max="14336" width="11.42578125" style="31"/>
    <col min="14337" max="14337" width="6.85546875" style="31" bestFit="1" customWidth="1"/>
    <col min="14338" max="14338" width="6.5703125" style="31" customWidth="1"/>
    <col min="14339" max="14339" width="39.28515625" style="31" bestFit="1" customWidth="1"/>
    <col min="14340" max="14340" width="11.42578125" style="31"/>
    <col min="14341" max="14341" width="12.7109375" style="31" customWidth="1"/>
    <col min="14342" max="14592" width="11.42578125" style="31"/>
    <col min="14593" max="14593" width="6.85546875" style="31" bestFit="1" customWidth="1"/>
    <col min="14594" max="14594" width="6.5703125" style="31" customWidth="1"/>
    <col min="14595" max="14595" width="39.28515625" style="31" bestFit="1" customWidth="1"/>
    <col min="14596" max="14596" width="11.42578125" style="31"/>
    <col min="14597" max="14597" width="12.7109375" style="31" customWidth="1"/>
    <col min="14598" max="14848" width="11.42578125" style="31"/>
    <col min="14849" max="14849" width="6.85546875" style="31" bestFit="1" customWidth="1"/>
    <col min="14850" max="14850" width="6.5703125" style="31" customWidth="1"/>
    <col min="14851" max="14851" width="39.28515625" style="31" bestFit="1" customWidth="1"/>
    <col min="14852" max="14852" width="11.42578125" style="31"/>
    <col min="14853" max="14853" width="12.7109375" style="31" customWidth="1"/>
    <col min="14854" max="15104" width="11.42578125" style="31"/>
    <col min="15105" max="15105" width="6.85546875" style="31" bestFit="1" customWidth="1"/>
    <col min="15106" max="15106" width="6.5703125" style="31" customWidth="1"/>
    <col min="15107" max="15107" width="39.28515625" style="31" bestFit="1" customWidth="1"/>
    <col min="15108" max="15108" width="11.42578125" style="31"/>
    <col min="15109" max="15109" width="12.7109375" style="31" customWidth="1"/>
    <col min="15110" max="15360" width="11.42578125" style="31"/>
    <col min="15361" max="15361" width="6.85546875" style="31" bestFit="1" customWidth="1"/>
    <col min="15362" max="15362" width="6.5703125" style="31" customWidth="1"/>
    <col min="15363" max="15363" width="39.28515625" style="31" bestFit="1" customWidth="1"/>
    <col min="15364" max="15364" width="11.42578125" style="31"/>
    <col min="15365" max="15365" width="12.7109375" style="31" customWidth="1"/>
    <col min="15366" max="15616" width="11.42578125" style="31"/>
    <col min="15617" max="15617" width="6.85546875" style="31" bestFit="1" customWidth="1"/>
    <col min="15618" max="15618" width="6.5703125" style="31" customWidth="1"/>
    <col min="15619" max="15619" width="39.28515625" style="31" bestFit="1" customWidth="1"/>
    <col min="15620" max="15620" width="11.42578125" style="31"/>
    <col min="15621" max="15621" width="12.7109375" style="31" customWidth="1"/>
    <col min="15622" max="15872" width="11.42578125" style="31"/>
    <col min="15873" max="15873" width="6.85546875" style="31" bestFit="1" customWidth="1"/>
    <col min="15874" max="15874" width="6.5703125" style="31" customWidth="1"/>
    <col min="15875" max="15875" width="39.28515625" style="31" bestFit="1" customWidth="1"/>
    <col min="15876" max="15876" width="11.42578125" style="31"/>
    <col min="15877" max="15877" width="12.7109375" style="31" customWidth="1"/>
    <col min="15878" max="16128" width="11.42578125" style="31"/>
    <col min="16129" max="16129" width="6.85546875" style="31" bestFit="1" customWidth="1"/>
    <col min="16130" max="16130" width="6.5703125" style="31" customWidth="1"/>
    <col min="16131" max="16131" width="39.28515625" style="31" bestFit="1" customWidth="1"/>
    <col min="16132" max="16132" width="11.42578125" style="31"/>
    <col min="16133" max="16133" width="12.7109375" style="31" customWidth="1"/>
    <col min="16134" max="16384" width="11.42578125" style="31"/>
  </cols>
  <sheetData>
    <row r="1" spans="1:9" ht="19.5" customHeight="1" x14ac:dyDescent="0.2">
      <c r="A1" s="223" t="s">
        <v>25</v>
      </c>
      <c r="B1" s="223"/>
      <c r="C1" s="224"/>
      <c r="D1" s="224"/>
      <c r="E1" s="224"/>
      <c r="F1" s="224"/>
      <c r="G1" s="224"/>
      <c r="H1" s="224"/>
      <c r="I1" s="224"/>
    </row>
    <row r="2" spans="1:9" ht="19.5" customHeight="1" x14ac:dyDescent="0.2">
      <c r="A2" s="29"/>
      <c r="B2" s="29"/>
      <c r="C2" s="30"/>
      <c r="D2" s="30"/>
      <c r="E2" s="30"/>
      <c r="F2" s="30"/>
      <c r="G2" s="30"/>
      <c r="H2" s="30"/>
      <c r="I2" s="30"/>
    </row>
    <row r="3" spans="1:9" s="32" customFormat="1" x14ac:dyDescent="0.25">
      <c r="C3" s="225"/>
      <c r="D3" s="225"/>
      <c r="E3" s="225"/>
      <c r="F3" s="225"/>
      <c r="G3" s="225"/>
      <c r="H3" s="226"/>
      <c r="I3" s="226"/>
    </row>
    <row r="4" spans="1:9" s="32" customFormat="1" ht="15" customHeight="1" x14ac:dyDescent="0.25">
      <c r="A4" s="33"/>
      <c r="B4" s="33"/>
      <c r="C4" s="33"/>
    </row>
    <row r="5" spans="1:9" s="32" customFormat="1" ht="15" customHeight="1" x14ac:dyDescent="0.25">
      <c r="A5" s="34"/>
      <c r="B5" s="35" t="s">
        <v>136</v>
      </c>
      <c r="C5" s="107"/>
    </row>
    <row r="6" spans="1:9" s="32" customFormat="1" ht="15" customHeight="1" x14ac:dyDescent="0.25">
      <c r="A6" s="34"/>
      <c r="B6" s="36"/>
      <c r="C6" s="37"/>
    </row>
    <row r="7" spans="1:9" s="32" customFormat="1" ht="15" customHeight="1" x14ac:dyDescent="0.2">
      <c r="A7" s="38"/>
      <c r="B7" s="39"/>
      <c r="C7" s="35" t="s">
        <v>26</v>
      </c>
      <c r="D7" s="40"/>
      <c r="E7" s="41"/>
      <c r="F7" s="227">
        <v>0</v>
      </c>
      <c r="G7" s="227"/>
      <c r="H7" s="41"/>
      <c r="I7" s="41"/>
    </row>
    <row r="8" spans="1:9" s="32" customFormat="1" ht="10.5" customHeight="1" x14ac:dyDescent="0.2">
      <c r="A8" s="38"/>
      <c r="B8" s="39"/>
      <c r="D8" s="40"/>
      <c r="E8" s="41"/>
      <c r="F8" s="42"/>
      <c r="G8" s="42"/>
      <c r="H8" s="41"/>
      <c r="I8" s="41"/>
    </row>
    <row r="9" spans="1:9" s="32" customFormat="1" ht="15" customHeight="1" x14ac:dyDescent="0.2">
      <c r="A9" s="38"/>
      <c r="B9" s="39"/>
      <c r="D9" s="41"/>
      <c r="E9" s="41"/>
      <c r="F9" s="227"/>
      <c r="G9" s="227"/>
      <c r="H9" s="41"/>
      <c r="I9" s="41"/>
    </row>
    <row r="10" spans="1:9" s="32" customFormat="1" ht="10.5" customHeight="1" x14ac:dyDescent="0.2">
      <c r="A10" s="38"/>
      <c r="B10" s="39"/>
      <c r="D10" s="41"/>
      <c r="E10" s="41"/>
      <c r="F10" s="42"/>
      <c r="G10" s="42"/>
      <c r="H10" s="41"/>
      <c r="I10" s="41"/>
    </row>
    <row r="11" spans="1:9" s="32" customFormat="1" ht="15" customHeight="1" x14ac:dyDescent="0.2">
      <c r="A11" s="38"/>
      <c r="B11" s="39"/>
      <c r="C11" s="35" t="s">
        <v>27</v>
      </c>
      <c r="D11" s="41"/>
      <c r="E11" s="41"/>
      <c r="F11" s="227">
        <v>0</v>
      </c>
      <c r="G11" s="227"/>
      <c r="H11" s="41"/>
      <c r="I11" s="41"/>
    </row>
    <row r="12" spans="1:9" s="32" customFormat="1" ht="10.5" customHeight="1" x14ac:dyDescent="0.2">
      <c r="A12" s="38"/>
      <c r="B12" s="43"/>
      <c r="C12" s="44"/>
      <c r="D12" s="45"/>
      <c r="E12" s="45"/>
      <c r="F12" s="46"/>
      <c r="G12" s="46"/>
      <c r="H12" s="45"/>
      <c r="I12" s="45"/>
    </row>
    <row r="13" spans="1:9" s="32" customFormat="1" ht="15" customHeight="1" x14ac:dyDescent="0.2">
      <c r="A13" s="38"/>
      <c r="B13" s="43"/>
      <c r="C13" s="44"/>
      <c r="D13" s="45"/>
      <c r="E13" s="45"/>
      <c r="F13" s="228"/>
      <c r="G13" s="228"/>
      <c r="H13" s="45"/>
      <c r="I13" s="45"/>
    </row>
    <row r="14" spans="1:9" s="32" customFormat="1" ht="10.5" customHeight="1" x14ac:dyDescent="0.2">
      <c r="A14" s="38"/>
      <c r="B14" s="43"/>
      <c r="C14" s="44"/>
      <c r="D14" s="45"/>
      <c r="E14" s="45"/>
      <c r="F14" s="46"/>
      <c r="G14" s="46"/>
      <c r="H14" s="45"/>
      <c r="I14" s="45"/>
    </row>
    <row r="15" spans="1:9" s="32" customFormat="1" ht="15" customHeight="1" x14ac:dyDescent="0.2">
      <c r="A15" s="38"/>
      <c r="B15" s="43"/>
      <c r="C15" s="35" t="s">
        <v>28</v>
      </c>
      <c r="D15" s="45"/>
      <c r="E15" s="45"/>
      <c r="F15" s="228">
        <v>0</v>
      </c>
      <c r="G15" s="228"/>
      <c r="H15" s="45"/>
      <c r="I15" s="45"/>
    </row>
    <row r="16" spans="1:9" s="32" customFormat="1" ht="10.5" customHeight="1" x14ac:dyDescent="0.2">
      <c r="A16" s="38"/>
      <c r="B16" s="43"/>
      <c r="C16" s="44"/>
      <c r="D16" s="45"/>
      <c r="E16" s="45"/>
      <c r="F16" s="46"/>
      <c r="G16" s="46"/>
      <c r="H16" s="45"/>
      <c r="I16" s="45"/>
    </row>
    <row r="17" spans="1:9" s="32" customFormat="1" ht="15" customHeight="1" x14ac:dyDescent="0.2">
      <c r="A17" s="38"/>
      <c r="B17" s="43"/>
      <c r="C17" s="44"/>
      <c r="D17" s="45"/>
      <c r="E17" s="45"/>
      <c r="F17" s="228"/>
      <c r="G17" s="228"/>
      <c r="H17" s="45"/>
      <c r="I17" s="45"/>
    </row>
    <row r="18" spans="1:9" s="32" customFormat="1" ht="10.5" customHeight="1" x14ac:dyDescent="0.2">
      <c r="A18" s="38"/>
      <c r="B18" s="43"/>
      <c r="C18" s="44"/>
      <c r="D18" s="45"/>
      <c r="E18" s="45"/>
      <c r="F18" s="47"/>
      <c r="G18" s="47"/>
      <c r="H18" s="45"/>
      <c r="I18" s="45"/>
    </row>
    <row r="19" spans="1:9" s="32" customFormat="1" ht="15" customHeight="1" x14ac:dyDescent="0.2">
      <c r="A19" s="38"/>
      <c r="B19" s="43"/>
      <c r="C19" s="44"/>
      <c r="D19" s="45"/>
      <c r="E19" s="45"/>
      <c r="F19" s="229"/>
      <c r="G19" s="229"/>
      <c r="H19" s="45"/>
      <c r="I19" s="45"/>
    </row>
    <row r="20" spans="1:9" s="32" customFormat="1" ht="10.5" customHeight="1" x14ac:dyDescent="0.2">
      <c r="A20" s="38"/>
      <c r="B20" s="43"/>
      <c r="C20" s="44"/>
      <c r="D20" s="45"/>
      <c r="E20" s="45"/>
      <c r="F20" s="47"/>
      <c r="G20" s="47"/>
      <c r="H20" s="45"/>
      <c r="I20" s="45"/>
    </row>
    <row r="21" spans="1:9" s="32" customFormat="1" ht="15" customHeight="1" x14ac:dyDescent="0.25">
      <c r="A21" s="34"/>
      <c r="B21" s="34"/>
      <c r="C21" s="48"/>
      <c r="D21" s="44"/>
      <c r="E21" s="44"/>
      <c r="F21" s="44"/>
      <c r="G21" s="44"/>
      <c r="H21" s="44"/>
      <c r="I21" s="44"/>
    </row>
    <row r="22" spans="1:9" s="32" customFormat="1" ht="15" customHeight="1" x14ac:dyDescent="0.25">
      <c r="A22" s="34"/>
      <c r="B22" s="34"/>
      <c r="C22" s="48"/>
      <c r="D22" s="44"/>
      <c r="E22" s="44"/>
      <c r="F22" s="44"/>
      <c r="G22" s="44"/>
      <c r="H22" s="44"/>
      <c r="I22" s="44"/>
    </row>
    <row r="23" spans="1:9" s="32" customFormat="1" ht="15" customHeight="1" x14ac:dyDescent="0.2">
      <c r="A23" s="44"/>
      <c r="B23" s="44"/>
      <c r="C23" s="132" t="s">
        <v>192</v>
      </c>
      <c r="D23" s="44"/>
      <c r="E23" s="44"/>
      <c r="F23" s="230">
        <f>(F7+F11+F15)*1.5%</f>
        <v>0</v>
      </c>
      <c r="G23" s="230"/>
      <c r="H23" s="44"/>
      <c r="I23" s="44"/>
    </row>
    <row r="24" spans="1:9" x14ac:dyDescent="0.2">
      <c r="A24" s="49"/>
      <c r="B24" s="49"/>
      <c r="C24" s="50"/>
      <c r="D24" s="50"/>
      <c r="E24" s="50"/>
      <c r="F24" s="50"/>
      <c r="G24" s="50"/>
    </row>
    <row r="25" spans="1:9" ht="9.9499999999999993" customHeight="1" x14ac:dyDescent="0.2">
      <c r="A25" s="49"/>
      <c r="B25" s="49"/>
      <c r="C25" s="50"/>
      <c r="D25" s="50"/>
      <c r="E25" s="50"/>
      <c r="F25" s="51"/>
      <c r="G25" s="51"/>
    </row>
    <row r="26" spans="1:9" x14ac:dyDescent="0.2">
      <c r="A26" s="49"/>
      <c r="B26" s="49"/>
      <c r="C26" s="50"/>
      <c r="D26" s="52" t="s">
        <v>29</v>
      </c>
      <c r="E26" s="52"/>
      <c r="F26" s="220">
        <f>SUM(F7:G24)</f>
        <v>0</v>
      </c>
      <c r="G26" s="220"/>
    </row>
    <row r="27" spans="1:9" x14ac:dyDescent="0.2">
      <c r="A27" s="49"/>
      <c r="B27" s="49"/>
      <c r="C27" s="50"/>
      <c r="D27" s="50"/>
      <c r="E27" s="50"/>
      <c r="F27" s="50"/>
      <c r="G27" s="50"/>
    </row>
    <row r="28" spans="1:9" x14ac:dyDescent="0.2">
      <c r="A28" s="49"/>
      <c r="B28" s="49"/>
      <c r="C28" s="50"/>
      <c r="D28" s="52" t="s">
        <v>30</v>
      </c>
      <c r="E28" s="52"/>
      <c r="F28" s="220">
        <f>F26*20%</f>
        <v>0</v>
      </c>
      <c r="G28" s="220"/>
    </row>
    <row r="29" spans="1:9" ht="9.9499999999999993" customHeight="1" x14ac:dyDescent="0.2">
      <c r="A29" s="49"/>
      <c r="B29" s="49"/>
      <c r="C29" s="50"/>
      <c r="D29" s="52"/>
      <c r="E29" s="52"/>
      <c r="F29" s="50"/>
      <c r="G29" s="50"/>
    </row>
    <row r="30" spans="1:9" ht="9.9499999999999993" customHeight="1" x14ac:dyDescent="0.2">
      <c r="A30" s="49"/>
      <c r="B30" s="49"/>
      <c r="C30" s="50"/>
      <c r="D30" s="50"/>
      <c r="E30" s="50"/>
      <c r="F30" s="51"/>
      <c r="G30" s="51"/>
    </row>
    <row r="31" spans="1:9" x14ac:dyDescent="0.2">
      <c r="A31" s="49"/>
      <c r="B31" s="49"/>
      <c r="C31" s="50"/>
      <c r="D31" s="52" t="s">
        <v>31</v>
      </c>
      <c r="E31" s="52"/>
      <c r="F31" s="221">
        <f>F26+F28</f>
        <v>0</v>
      </c>
      <c r="G31" s="221"/>
    </row>
    <row r="32" spans="1:9" ht="9.9499999999999993" customHeight="1" thickBot="1" x14ac:dyDescent="0.25">
      <c r="A32" s="49"/>
      <c r="B32" s="49"/>
      <c r="C32" s="50"/>
      <c r="D32" s="50"/>
      <c r="E32" s="50"/>
      <c r="F32" s="53"/>
      <c r="G32" s="53"/>
    </row>
    <row r="33" spans="1:9" ht="13.5" thickTop="1" x14ac:dyDescent="0.2">
      <c r="A33" s="49"/>
      <c r="B33" s="49"/>
      <c r="C33" s="49"/>
      <c r="D33" s="49"/>
      <c r="E33" s="49"/>
      <c r="F33" s="49"/>
      <c r="G33" s="49"/>
    </row>
    <row r="34" spans="1:9" x14ac:dyDescent="0.2">
      <c r="A34" s="49"/>
      <c r="B34" s="49"/>
      <c r="C34" s="49"/>
      <c r="D34" s="49"/>
      <c r="E34" s="49"/>
      <c r="F34" s="49"/>
      <c r="G34" s="49"/>
      <c r="H34" s="49"/>
      <c r="I34" s="49"/>
    </row>
    <row r="35" spans="1:9" x14ac:dyDescent="0.2">
      <c r="A35" s="49"/>
      <c r="B35" s="49"/>
      <c r="C35" s="49"/>
      <c r="D35" s="49"/>
      <c r="E35" s="49"/>
      <c r="F35" s="49"/>
      <c r="G35" s="49"/>
      <c r="H35" s="49"/>
      <c r="I35" s="49"/>
    </row>
    <row r="36" spans="1:9" x14ac:dyDescent="0.2">
      <c r="A36" s="49"/>
      <c r="B36" s="49"/>
      <c r="C36" s="49"/>
      <c r="D36" s="49"/>
      <c r="E36" s="49"/>
      <c r="F36" s="49"/>
      <c r="G36" s="49"/>
      <c r="H36" s="49"/>
      <c r="I36" s="49"/>
    </row>
    <row r="37" spans="1:9" x14ac:dyDescent="0.2">
      <c r="A37" s="49"/>
      <c r="B37" s="49"/>
      <c r="C37" s="49"/>
      <c r="D37" s="49"/>
      <c r="E37" s="49"/>
      <c r="F37" s="49" t="s">
        <v>32</v>
      </c>
      <c r="G37" s="49"/>
      <c r="H37" s="49" t="s">
        <v>33</v>
      </c>
      <c r="I37" s="49"/>
    </row>
    <row r="38" spans="1:9" x14ac:dyDescent="0.2">
      <c r="A38" s="49"/>
      <c r="B38" s="49"/>
      <c r="C38" s="49"/>
      <c r="D38" s="49"/>
      <c r="E38" s="49"/>
      <c r="F38" s="49"/>
      <c r="G38" s="49"/>
      <c r="H38" s="49"/>
      <c r="I38" s="49"/>
    </row>
    <row r="39" spans="1:9" x14ac:dyDescent="0.2">
      <c r="A39" s="49"/>
      <c r="B39" s="49"/>
      <c r="C39" s="49"/>
      <c r="D39" s="49"/>
      <c r="E39" s="49"/>
      <c r="F39" s="49"/>
      <c r="G39" s="49"/>
      <c r="H39" s="49"/>
      <c r="I39" s="49"/>
    </row>
    <row r="40" spans="1:9" x14ac:dyDescent="0.2">
      <c r="A40" s="49"/>
      <c r="B40" s="49"/>
      <c r="C40" s="49"/>
      <c r="D40" s="49"/>
      <c r="E40" s="49"/>
      <c r="F40" s="49"/>
      <c r="G40" s="49"/>
      <c r="H40" s="49"/>
      <c r="I40" s="49"/>
    </row>
    <row r="41" spans="1:9" x14ac:dyDescent="0.2">
      <c r="A41" s="49"/>
      <c r="B41" s="49"/>
      <c r="C41" s="49"/>
      <c r="D41" s="49"/>
      <c r="E41" s="49"/>
      <c r="F41" s="49"/>
      <c r="G41" s="49"/>
      <c r="H41" s="49"/>
      <c r="I41" s="49"/>
    </row>
    <row r="42" spans="1:9" x14ac:dyDescent="0.2">
      <c r="A42" s="222" t="s">
        <v>34</v>
      </c>
      <c r="B42" s="222"/>
      <c r="C42" s="222"/>
      <c r="D42" s="49"/>
      <c r="E42" s="49"/>
      <c r="F42" s="222" t="s">
        <v>35</v>
      </c>
      <c r="G42" s="222"/>
    </row>
    <row r="43" spans="1:9" x14ac:dyDescent="0.2">
      <c r="A43" s="49"/>
      <c r="B43" s="49"/>
      <c r="C43" s="49"/>
      <c r="D43" s="49"/>
      <c r="E43" s="49"/>
      <c r="F43" s="49"/>
      <c r="G43" s="49"/>
      <c r="H43" s="49"/>
      <c r="I43" s="49"/>
    </row>
    <row r="44" spans="1:9" x14ac:dyDescent="0.2">
      <c r="A44" s="49"/>
      <c r="B44" s="49"/>
      <c r="C44" s="49"/>
      <c r="D44" s="49"/>
      <c r="E44" s="49"/>
      <c r="F44" s="49"/>
      <c r="G44" s="49"/>
      <c r="H44" s="49"/>
      <c r="I44" s="49"/>
    </row>
    <row r="45" spans="1:9" x14ac:dyDescent="0.2">
      <c r="A45" s="49"/>
      <c r="B45" s="49"/>
      <c r="C45" s="49"/>
      <c r="D45" s="49"/>
      <c r="E45" s="49"/>
      <c r="F45" s="49"/>
      <c r="G45" s="49"/>
      <c r="H45" s="49"/>
      <c r="I45" s="49"/>
    </row>
    <row r="46" spans="1:9" x14ac:dyDescent="0.2">
      <c r="A46" s="49"/>
      <c r="B46" s="49"/>
      <c r="C46" s="49"/>
      <c r="D46" s="49"/>
      <c r="E46" s="222"/>
      <c r="F46" s="222"/>
      <c r="G46" s="222"/>
      <c r="H46" s="49"/>
      <c r="I46" s="49"/>
    </row>
    <row r="47" spans="1:9" x14ac:dyDescent="0.2">
      <c r="A47" s="49"/>
      <c r="B47" s="49"/>
      <c r="C47" s="49"/>
      <c r="D47" s="49"/>
      <c r="E47" s="49"/>
      <c r="F47" s="49"/>
      <c r="G47" s="49"/>
      <c r="H47" s="49"/>
      <c r="I47" s="49"/>
    </row>
    <row r="48" spans="1:9" x14ac:dyDescent="0.2">
      <c r="A48" s="49"/>
      <c r="B48" s="49"/>
      <c r="C48" s="49"/>
      <c r="D48" s="49"/>
      <c r="E48" s="49"/>
      <c r="F48" s="49"/>
      <c r="G48" s="49"/>
      <c r="H48" s="49"/>
      <c r="I48" s="49"/>
    </row>
    <row r="49" spans="1:9" x14ac:dyDescent="0.2">
      <c r="A49" s="49"/>
      <c r="B49" s="49"/>
      <c r="C49" s="49"/>
      <c r="D49" s="49"/>
      <c r="E49" s="49"/>
      <c r="F49" s="49"/>
      <c r="G49" s="49"/>
      <c r="H49" s="49"/>
      <c r="I49" s="49"/>
    </row>
    <row r="50" spans="1:9" x14ac:dyDescent="0.2">
      <c r="A50" s="49"/>
      <c r="B50" s="49"/>
      <c r="C50" s="49"/>
      <c r="D50" s="49"/>
      <c r="E50" s="49"/>
      <c r="F50" s="49"/>
      <c r="G50" s="49"/>
      <c r="H50" s="49"/>
      <c r="I50" s="49"/>
    </row>
    <row r="51" spans="1:9" ht="15.75" x14ac:dyDescent="0.25">
      <c r="A51" s="49"/>
      <c r="B51" s="49"/>
      <c r="C51" s="54"/>
      <c r="D51" s="54"/>
      <c r="E51" s="54"/>
      <c r="F51" s="49"/>
      <c r="G51" s="55"/>
      <c r="H51" s="49"/>
      <c r="I51" s="49"/>
    </row>
    <row r="52" spans="1:9" x14ac:dyDescent="0.2">
      <c r="A52" s="49"/>
      <c r="B52" s="49"/>
      <c r="C52" s="49"/>
      <c r="D52" s="49"/>
      <c r="E52" s="49"/>
      <c r="F52" s="49"/>
      <c r="G52" s="49"/>
      <c r="H52" s="49"/>
      <c r="I52" s="49"/>
    </row>
    <row r="53" spans="1:9" x14ac:dyDescent="0.2">
      <c r="A53" s="49"/>
      <c r="B53" s="49"/>
      <c r="C53" s="49"/>
      <c r="D53" s="49"/>
      <c r="E53" s="49"/>
      <c r="F53" s="49"/>
      <c r="G53" s="49"/>
      <c r="H53" s="49"/>
      <c r="I53" s="49"/>
    </row>
    <row r="54" spans="1:9" x14ac:dyDescent="0.2">
      <c r="A54" s="49"/>
      <c r="B54" s="49"/>
      <c r="C54" s="49"/>
      <c r="D54" s="49"/>
      <c r="E54" s="49"/>
      <c r="F54" s="49"/>
      <c r="G54" s="49"/>
      <c r="H54" s="49"/>
      <c r="I54" s="49"/>
    </row>
    <row r="55" spans="1:9" x14ac:dyDescent="0.2">
      <c r="A55" s="49"/>
      <c r="B55" s="49"/>
      <c r="C55" s="49"/>
      <c r="D55" s="49"/>
      <c r="E55" s="49"/>
      <c r="F55" s="49"/>
      <c r="G55" s="49"/>
      <c r="H55" s="49"/>
      <c r="I55" s="49"/>
    </row>
    <row r="56" spans="1:9" x14ac:dyDescent="0.2">
      <c r="A56" s="49"/>
      <c r="B56" s="49"/>
      <c r="C56" s="49"/>
      <c r="D56" s="49"/>
      <c r="E56" s="49"/>
      <c r="F56" s="49"/>
      <c r="G56" s="49"/>
      <c r="H56" s="49"/>
      <c r="I56" s="49"/>
    </row>
    <row r="57" spans="1:9" x14ac:dyDescent="0.2">
      <c r="A57" s="49"/>
      <c r="B57" s="49"/>
      <c r="C57" s="49"/>
      <c r="D57" s="49"/>
      <c r="E57" s="49"/>
      <c r="F57" s="49"/>
      <c r="G57" s="49"/>
      <c r="H57" s="49"/>
      <c r="I57" s="49"/>
    </row>
    <row r="58" spans="1:9" x14ac:dyDescent="0.2">
      <c r="A58" s="49"/>
      <c r="B58" s="49"/>
      <c r="C58" s="49"/>
      <c r="D58" s="49"/>
      <c r="E58" s="49"/>
      <c r="F58" s="49"/>
      <c r="G58" s="49"/>
      <c r="H58" s="49"/>
      <c r="I58" s="49"/>
    </row>
    <row r="59" spans="1:9" x14ac:dyDescent="0.2">
      <c r="A59" s="49"/>
      <c r="B59" s="49"/>
      <c r="C59" s="49"/>
      <c r="D59" s="49"/>
      <c r="E59" s="49"/>
      <c r="F59" s="49"/>
      <c r="G59" s="49"/>
      <c r="H59" s="49"/>
      <c r="I59" s="49"/>
    </row>
    <row r="60" spans="1:9" x14ac:dyDescent="0.2">
      <c r="A60" s="49"/>
      <c r="B60" s="49"/>
      <c r="C60" s="49"/>
      <c r="D60" s="49"/>
      <c r="E60" s="49"/>
      <c r="F60" s="49"/>
      <c r="G60" s="49"/>
      <c r="H60" s="49"/>
      <c r="I60" s="49"/>
    </row>
    <row r="61" spans="1:9" x14ac:dyDescent="0.2">
      <c r="A61" s="49"/>
      <c r="B61" s="49"/>
      <c r="C61" s="49"/>
      <c r="D61" s="49"/>
      <c r="E61" s="49"/>
      <c r="F61" s="49"/>
      <c r="G61" s="49"/>
      <c r="H61" s="49"/>
      <c r="I61" s="49"/>
    </row>
  </sheetData>
  <mergeCells count="17"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  <mergeCell ref="F28:G28"/>
    <mergeCell ref="F31:G31"/>
    <mergeCell ref="A42:C42"/>
    <mergeCell ref="F42:G42"/>
    <mergeCell ref="E46:G46"/>
  </mergeCells>
  <pageMargins left="0.39370078740157483" right="0.39370078740157483" top="1.1811023622047245" bottom="0.78740157480314965" header="0.39370078740157483" footer="0.39370078740157483"/>
  <pageSetup paperSize="9" scale="77" firstPageNumber="6" orientation="portrait" useFirstPageNumber="1" r:id="rId1"/>
  <headerFooter alignWithMargins="0">
    <oddHeader>&amp;L&amp;"+,Gras"&amp;K000000Centre Hospitalier Durécu-Lavoisier de Darnétal
&amp;"+,Normal"Reconstruction du SMR et restructuration de l'EHPAD au Centre Hospitalier Durécu-Lavoisier
DCE - DPGF - LOT n° 3&amp;C
&amp;R&amp;"Verdana,Normal"&amp;8Juillet 2025 
N° d'affaire : B240046</oddHeader>
    <oddFooter>&amp;L&amp;"Verdana,Normal"&amp;6&amp;K595959&amp;Z&amp;F
&amp;C&amp;"Arial,Gras italique"&amp;8
&amp;"Verdana,Normal"&amp;K595959SOGETI INGENIERIE Bâtiment&amp;R&amp;"Verdana,Normal"&amp;8&amp;K595959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2025-07-10T14:55:28Z</cp:lastPrinted>
  <dcterms:created xsi:type="dcterms:W3CDTF">2025-04-11T08:13:20Z</dcterms:created>
  <dcterms:modified xsi:type="dcterms:W3CDTF">2025-07-10T14:55:49Z</dcterms:modified>
</cp:coreProperties>
</file>